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11-12-November-Bangkog/Chair Meeting Slides/"/>
    </mc:Choice>
  </mc:AlternateContent>
  <xr:revisionPtr revIDLastSave="0" documentId="13_ncr:1_{79FF2501-EA0D-2240-8143-10570406F5B2}" xr6:coauthVersionLast="47" xr6:coauthVersionMax="47" xr10:uidLastSave="{00000000-0000-0000-0000-000000000000}"/>
  <bookViews>
    <workbookView xWindow="60" yWindow="700" windowWidth="24800" windowHeight="1682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4" l="1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B3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<sst xmlns="http://schemas.openxmlformats.org/spreadsheetml/2006/main" count="280" uniqueCount="136">
  <si>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</si>
  <si>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</si>
  <si>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</si>
  <si>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</si>
  <si>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</si>
  <si>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</si>
  <si>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</si>
  <si>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</si>
  <si>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</si>
  <si>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</si>
  <si>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</si>
  <si>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</si>
  <si>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</si>
  <si>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</si>
  <si>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</si>
  <si>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</si>
  <si>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</si>
  <si>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</si>
  <si>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</si>
  <si>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</si>
  <si>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</si>
  <si>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</si>
  <si>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</si>
  <si>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</si>
  <si>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</si>
  <si>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</si>
  <si>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</si>
  <si>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</si>
  <si>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</si>
  <si>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</si>
  <si>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</si>
  <si>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</si>
  <si>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</si>
  <si>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</si>
  <si>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</si>
  <si>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</si>
  <si>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</si>
  <si>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</si>
  <si>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</si>
  <si>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</si>
  <si>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</si>
  <si>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</si>
  <si>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</si>
  <si>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</si>
  <si>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</si>
  <si>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</si>
  <si>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</si>
  <si>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</si>
  <si>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</si>
  <si>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</si>
  <si>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</si>
  <si>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</si>
  <si>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</si>
  <si>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</si>
  <si>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</si>
  <si>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</si>
  <si>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</si>
  <si>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</si>
  <si>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</si>
  <si>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</si>
  <si>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</si>
  <si>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</si>
  <si>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</si>
  <si>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</si>
  <si>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</si>
  <si>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</si>
  <si>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</si>
  <si>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</si>
  <si>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</si>
  <si>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</si>
  <si>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</si>
  <si>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</si>
  <si>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</si>
  <si>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</si>
  <si>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</si>
  <si>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</si>
  <si>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</si>
  <si>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</si>
  <si>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</si>
  <si>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</si>
  <si>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</si>
  <si>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</si>
  <si>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</si>
  <si>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</si>
  <si>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</si>
  <si>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</si>
  <si>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</si>
  <si>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</si>
  <si>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</si>
  <si>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</si>
  <si>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</si>
  <si>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</si>
  <si>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</si>
  <si>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</si>
  <si>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</si>
  <si>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</si>
  <si>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</si>
  <si>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</si>
  <si>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</si>
  <si>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</si>
  <si>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195th IEEE 802.11 WIRELESS LOCAL AREA NETWORKS SESSION</t>
  </si>
  <si>
    <t>Bangkog, Thailand</t>
  </si>
  <si>
    <t>September 13 - 18, 2022</t>
  </si>
  <si>
    <t>11-22/1722</t>
  </si>
  <si>
    <t>November 2022</t>
  </si>
  <si>
    <t>November 2022 TGbc Agenda</t>
  </si>
  <si>
    <t>Approve the following TGbc minutes
11-22/1406r0 (September interim),
11-22/1904r0 (November 9 telco</t>
  </si>
  <si>
    <t>Approval of comment resolutions from previous meeting</t>
  </si>
  <si>
    <t>TGbc Monday Morning Ad-Hoc  Agenda - Monday 2022-11-14 - 08:00h -- 10:00h</t>
  </si>
  <si>
    <t xml:space="preserve">Ajourn (the ad-hoc) </t>
  </si>
  <si>
    <t>TGbc Agenda - Tuesday 2022-11-15 - 08:00h -- 10:00h</t>
  </si>
  <si>
    <t>Goals for upcoming telcos</t>
  </si>
  <si>
    <t>TGbc Agenda - Thursday 2022-11-17 - 08:00h -- 10:00h ET</t>
  </si>
  <si>
    <t>Proposed Resolution - CIDs 5029, 5032, 5131</t>
  </si>
  <si>
    <t>John Wullert (Peraton Labs)</t>
  </si>
  <si>
    <t>D4.0 SAB comments assigned to Hitoshi</t>
  </si>
  <si>
    <t>Hitoshi Morioka (SRC Software)</t>
  </si>
  <si>
    <t>Proposed text for CR assigned to Xiaofei</t>
  </si>
  <si>
    <t>Xiaofei WANG (InterDigital)</t>
  </si>
  <si>
    <t>CR assigned to Xiaofei</t>
  </si>
  <si>
    <t>Resolution for SAB1 comments assigned to Abhi - word</t>
  </si>
  <si>
    <t>Abhishek Patil (Qualcomm)</t>
  </si>
  <si>
    <t>Resolution for SAB1 comments assigned to Abhi - XLS</t>
  </si>
  <si>
    <t>to be r1</t>
  </si>
  <si>
    <t>XL to be r1 -- all done</t>
  </si>
  <si>
    <t>XL to be r1 -- ready for motion</t>
  </si>
  <si>
    <t>Thursday AM1 slot -- as requested by John W.</t>
  </si>
  <si>
    <t>Proposed Resolution Text for 4.3.31.2.4</t>
  </si>
  <si>
    <t>Proposed Resolution Text for 11.55.3</t>
  </si>
  <si>
    <t>Comment resolution 5025 5140 5099 5103 5171 5172</t>
  </si>
  <si>
    <t>Antonio de la Oliva (InterDigital, UC3M)</t>
  </si>
  <si>
    <t>Editorial Comment Resolutions</t>
  </si>
  <si>
    <t>Carol Ansley (Cox)</t>
  </si>
  <si>
    <t>Upcoming telco</t>
  </si>
  <si>
    <t>Blue ones ready for motion (r2 uploaded) -- further updates with new suggested resolutions</t>
  </si>
  <si>
    <t>2022-11-15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</si>
</sst>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dd\-mmm\-yyyy\ hh:mm:ss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0" fontId="0" fillId="10" borderId="0" xfId="0" applyFill="1"/>
    <xf numFmtId="0" fontId="0" fillId="10" borderId="0" xfId="0" applyFill="1" applyAlignment="1">
      <alignment horizontal="left" vertical="top" wrapText="1"/>
    </xf>
    <xf numFmtId="0" fontId="0" fillId="11" borderId="0" xfId="0" applyFill="1"/>
    <xf numFmtId="0" fontId="0" fillId="11" borderId="0" xfId="0" applyFill="1" applyAlignment="1">
      <alignment horizontal="left" vertical="top" wrapText="1"/>
    </xf>
    <xf numFmtId="167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/>
    <xf numFmtId="167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802.11-22/1299r2</v>
      </c>
    </row>
    <row r="4" spans="1:9" ht="16" customHeight="1" x14ac:dyDescent="0.2">
      <c r="A4" s="2" t="s">
        <v>27</v>
      </c>
      <c r="B4" s="7" t="s">
        <v>104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105</v>
      </c>
    </row>
    <row r="8" spans="1:9" x14ac:dyDescent="0.2">
      <c r="A8" s="2" t="s">
        <v>39</v>
      </c>
      <c r="B8" s="8" t="str">
        <f>Parameters!$B$9</f>
        <v>2022-11-15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63"/>
      <c r="C28" s="63"/>
      <c r="D28" s="63"/>
      <c r="E28" s="63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2"/>
      <c r="C30" s="62"/>
      <c r="D30" s="62"/>
      <c r="E30" s="62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2"/>
      <c r="C32" s="62"/>
      <c r="D32" s="62"/>
      <c r="E32" s="62"/>
    </row>
    <row r="33" spans="2:5" ht="15.75" customHeight="1" x14ac:dyDescent="0.2">
      <c r="B33" s="62"/>
      <c r="C33" s="62"/>
      <c r="D33" s="62"/>
      <c r="E33" s="62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opLeftCell="A152" zoomScale="140" zoomScaleNormal="140" workbookViewId="0">
      <selection activeCell="C61" sqref="C61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8" t="str">
        <f>Parameters!B1</f>
        <v>195th IEEE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25">
      <c r="A2" s="66" t="s">
        <v>75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2">
      <c r="A3" s="68" t="str">
        <f>Parameters!B2</f>
        <v>Bangkog, Thailand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2">
      <c r="A4" s="70" t="str">
        <f>Parameters!B3</f>
        <v>September 13 - 18, 2022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76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77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88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64" t="s">
        <v>78</v>
      </c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73" t="s">
        <v>89</v>
      </c>
      <c r="B9" s="64"/>
      <c r="C9" s="64"/>
      <c r="D9" s="64"/>
      <c r="E9" s="64"/>
      <c r="F9" s="64"/>
      <c r="G9" s="64"/>
      <c r="H9" s="64"/>
      <c r="I9" s="64"/>
    </row>
    <row r="10" spans="1:9" ht="30" customHeight="1" x14ac:dyDescent="0.3">
      <c r="A10" s="74" t="str">
        <f>"Agenda R" &amp; Parameters!$B$8</f>
        <v>Agenda R2</v>
      </c>
      <c r="B10" s="75"/>
      <c r="C10" s="75"/>
      <c r="D10" s="75"/>
      <c r="E10" s="75"/>
      <c r="F10" s="75"/>
      <c r="G10" s="75"/>
      <c r="H10" s="75"/>
      <c r="I10" s="75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72" t="s">
        <v>68</v>
      </c>
      <c r="B13" s="72"/>
      <c r="C13" s="72"/>
      <c r="D13" s="72"/>
      <c r="E13" s="72"/>
      <c r="F13" s="72"/>
      <c r="G13" s="72"/>
      <c r="H13" s="72"/>
      <c r="I13" s="72"/>
    </row>
    <row r="17" spans="1:9" ht="16" x14ac:dyDescent="0.2">
      <c r="A17" s="71" t="s">
        <v>108</v>
      </c>
      <c r="B17" s="71"/>
      <c r="C17" s="71"/>
      <c r="D17" s="71"/>
      <c r="E17" s="71"/>
      <c r="F17" s="71"/>
      <c r="G17" s="71"/>
      <c r="H17" s="71"/>
      <c r="I17" s="71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0.33333333333333331</v>
      </c>
      <c r="G19" s="23">
        <v>0</v>
      </c>
      <c r="H19" s="22">
        <f>F19+TIME(0,G19,0)</f>
        <v>0.33333333333333331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0.33333333333333331</v>
      </c>
      <c r="G21" s="27">
        <v>1</v>
      </c>
      <c r="H21" s="26">
        <f>F21+TIME(0,G21,0)</f>
        <v>0.33402777777777776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0.33402777777777776</v>
      </c>
      <c r="G23" s="27">
        <v>1</v>
      </c>
      <c r="H23" s="26">
        <f>F23+TIME(0,G23,0)</f>
        <v>0.3347222222222222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11-22/1722</v>
      </c>
      <c r="E25" s="25" t="s">
        <v>5</v>
      </c>
      <c r="F25" s="26">
        <f>H23</f>
        <v>0.3347222222222222</v>
      </c>
      <c r="G25" s="27">
        <v>1</v>
      </c>
      <c r="H25" s="26">
        <f>F25+TIME(0,G25,0)</f>
        <v>0.33541666666666664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11-22/1722</v>
      </c>
      <c r="E27" s="25" t="s">
        <v>5</v>
      </c>
      <c r="F27" s="26">
        <f>H25</f>
        <v>0.33541666666666664</v>
      </c>
      <c r="G27" s="27">
        <v>1</v>
      </c>
      <c r="H27" s="26">
        <f>F27+TIME(0,G27,0)</f>
        <v>0.33611111111111108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11-22/1722</v>
      </c>
      <c r="E29" s="25" t="s">
        <v>5</v>
      </c>
      <c r="F29" s="26">
        <f>H27</f>
        <v>0.33611111111111108</v>
      </c>
      <c r="G29" s="27">
        <v>5</v>
      </c>
      <c r="H29" s="26">
        <f>F29+TIME(0,G29,0)</f>
        <v>0.33958333333333329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0.33958333333333329</v>
      </c>
      <c r="G31" s="27">
        <v>10</v>
      </c>
      <c r="H31" s="26">
        <f>F31+TIME(0,G31,0)</f>
        <v>0.34652777777777771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0.34652777777777771</v>
      </c>
      <c r="G33" s="27">
        <v>0</v>
      </c>
      <c r="H33" s="26">
        <f>F33+TIME(0,G33,0)</f>
        <v>0.34652777777777771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0.34652777777777771</v>
      </c>
      <c r="G35" s="27">
        <v>0</v>
      </c>
      <c r="H35" s="26">
        <f>F35+TIME(0,G35,0)</f>
        <v>0.34652777777777771</v>
      </c>
      <c r="I35" s="28"/>
    </row>
    <row r="36" spans="1:9" ht="95" customHeight="1" x14ac:dyDescent="0.2">
      <c r="A36" s="37"/>
      <c r="B36" s="34"/>
      <c r="C36" s="46" t="s">
        <v>106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0.34652777777777771</v>
      </c>
      <c r="G37" s="27">
        <v>0</v>
      </c>
      <c r="H37" s="26">
        <f>F37+TIME(0,G37,0)</f>
        <v>0.34652777777777771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0.34652777777777771</v>
      </c>
      <c r="G39" s="27">
        <v>0</v>
      </c>
      <c r="H39" s="26">
        <f>F39+TIME(0,G39,0)</f>
        <v>0.34652777777777771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0.34652777777777771</v>
      </c>
      <c r="G41" s="23">
        <v>0</v>
      </c>
      <c r="H41" s="22">
        <f>F41+TIME(0,G41,0)</f>
        <v>0.34652777777777771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0.34652777777777771</v>
      </c>
      <c r="G43" s="27">
        <v>3</v>
      </c>
      <c r="H43" s="26">
        <f>F43+TIME(0,G43,0)</f>
        <v>0.34861111111111104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11-22/1722</v>
      </c>
      <c r="E45" s="25" t="s">
        <v>5</v>
      </c>
      <c r="F45" s="26">
        <f>H43</f>
        <v>0.34861111111111104</v>
      </c>
      <c r="G45" s="27">
        <v>1</v>
      </c>
      <c r="H45" s="26">
        <f>F45+TIME(0,G45,0)</f>
        <v>0.34930555555555548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11-22/1722</v>
      </c>
      <c r="E47" s="25" t="s">
        <v>5</v>
      </c>
      <c r="F47" s="26">
        <f>H45</f>
        <v>0.34930555555555548</v>
      </c>
      <c r="G47" s="27">
        <v>1</v>
      </c>
      <c r="H47" s="26">
        <f>F47+TIME(0,G47,0)</f>
        <v>0.34999999999999992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0.34999999999999992</v>
      </c>
      <c r="G49" s="27">
        <v>0</v>
      </c>
      <c r="H49" s="26">
        <f>F49+TIME(0,G49,0)</f>
        <v>0.34999999999999992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0.34999999999999992</v>
      </c>
      <c r="G51" s="23">
        <v>0</v>
      </c>
      <c r="H51" s="22">
        <f>F51+TIME(0,G51,0)</f>
        <v>0.34999999999999992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107</v>
      </c>
      <c r="D53" s="40"/>
      <c r="E53" s="25" t="s">
        <v>4</v>
      </c>
      <c r="F53" s="26">
        <f>H51</f>
        <v>0.34999999999999992</v>
      </c>
      <c r="G53" s="27">
        <v>0</v>
      </c>
      <c r="H53" s="26">
        <f>F53+TIME(0,G53,0)</f>
        <v>0.34999999999999992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0.34999999999999992</v>
      </c>
      <c r="G55" s="27">
        <v>0</v>
      </c>
      <c r="H55" s="26">
        <f>F55+TIME(0,G55,0)</f>
        <v>0.34999999999999992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0.34999999999999992</v>
      </c>
      <c r="G57" s="23">
        <v>0</v>
      </c>
      <c r="H57" s="22">
        <f>F57+TIME(0,G57,0)</f>
        <v>0.34999999999999992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0.34999999999999992</v>
      </c>
      <c r="G59" s="27">
        <v>5</v>
      </c>
      <c r="H59" s="26">
        <f>F59+TIME(0,G59,0)</f>
        <v>0.35347222222222213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0.35347222222222213</v>
      </c>
      <c r="G61" s="27">
        <v>90</v>
      </c>
      <c r="H61" s="26">
        <f>F61+TIME(0,G61,0)</f>
        <v>0.41597222222222213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0.41597222222222213</v>
      </c>
      <c r="G63" s="27">
        <v>0</v>
      </c>
      <c r="H63" s="26">
        <f>F63+TIME(0,G63,0)</f>
        <v>0.41597222222222213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0.41597222222222213</v>
      </c>
      <c r="G65" s="27">
        <v>0</v>
      </c>
      <c r="H65" s="26">
        <f>F65+TIME(0,G65,0)</f>
        <v>0.41597222222222213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109</v>
      </c>
      <c r="D67" s="21"/>
      <c r="E67" s="21" t="s">
        <v>4</v>
      </c>
      <c r="F67" s="22">
        <f>H65</f>
        <v>0.41597222222222213</v>
      </c>
      <c r="G67" s="23">
        <v>0</v>
      </c>
      <c r="H67" s="22">
        <f>F67+TIME(0,G67,0)</f>
        <v>0.41597222222222213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0.41666666666666669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3"/>
      <c r="B73" s="54"/>
      <c r="C73" s="54"/>
      <c r="D73" s="54"/>
      <c r="E73" s="54"/>
      <c r="F73" s="55"/>
      <c r="G73" s="56"/>
      <c r="H73" s="55"/>
      <c r="I73" s="54"/>
    </row>
    <row r="74" spans="1:9" ht="16" x14ac:dyDescent="0.2">
      <c r="A74" s="53"/>
      <c r="B74" s="54"/>
      <c r="C74" s="54"/>
      <c r="D74" s="54"/>
      <c r="E74" s="54"/>
      <c r="F74" s="55"/>
      <c r="G74" s="56"/>
      <c r="H74" s="55"/>
      <c r="I74" s="54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71" t="s">
        <v>110</v>
      </c>
      <c r="B79" s="71"/>
      <c r="C79" s="71"/>
      <c r="D79" s="71"/>
      <c r="E79" s="71"/>
      <c r="F79" s="71"/>
      <c r="G79" s="71"/>
      <c r="H79" s="71"/>
      <c r="I79" s="71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0.33333333333333331</v>
      </c>
      <c r="G81" s="23">
        <v>0</v>
      </c>
      <c r="H81" s="22">
        <f>F81+TIME(0,G81,0)</f>
        <v>0.33333333333333331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0.33333333333333331</v>
      </c>
      <c r="G83" s="27">
        <v>1</v>
      </c>
      <c r="H83" s="26">
        <f>F83+TIME(0,G83,0)</f>
        <v>0.33402777777777776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0.33402777777777776</v>
      </c>
      <c r="G85" s="27">
        <v>1</v>
      </c>
      <c r="H85" s="26">
        <f>F85+TIME(0,G85,0)</f>
        <v>0.3347222222222222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0.3347222222222222</v>
      </c>
      <c r="G87" s="27">
        <v>1</v>
      </c>
      <c r="H87" s="26">
        <f>F87+TIME(0,G87,0)</f>
        <v>0.33541666666666664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0.33541666666666664</v>
      </c>
      <c r="G89" s="27">
        <v>1</v>
      </c>
      <c r="H89" s="26">
        <f>F89+TIME(0,G89,0)</f>
        <v>0.33611111111111108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0.33611111111111108</v>
      </c>
      <c r="G91" s="27">
        <v>5</v>
      </c>
      <c r="H91" s="26">
        <f>F91+TIME(0,G91,0)</f>
        <v>0.33958333333333329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0.33958333333333329</v>
      </c>
      <c r="G93" s="27">
        <v>10</v>
      </c>
      <c r="H93" s="26">
        <f>F93+TIME(0,G93,0)</f>
        <v>0.34652777777777771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0.34652777777777771</v>
      </c>
      <c r="G95" s="27">
        <v>0</v>
      </c>
      <c r="H95" s="26">
        <f>F95+TIME(0,G95,0)</f>
        <v>0.34652777777777771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0.34652777777777771</v>
      </c>
      <c r="G97" s="27">
        <v>0</v>
      </c>
      <c r="H97" s="26">
        <f>F97+TIME(0,G97,0)</f>
        <v>0.34652777777777771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0.34652777777777771</v>
      </c>
      <c r="G99" s="27">
        <v>0</v>
      </c>
      <c r="H99" s="26">
        <f>F99+TIME(0,G99,0)</f>
        <v>0.34652777777777771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0.34652777777777771</v>
      </c>
      <c r="G101" s="27">
        <v>0</v>
      </c>
      <c r="H101" s="26">
        <f>F101+TIME(0,G101,0)</f>
        <v>0.34652777777777771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0.34652777777777771</v>
      </c>
      <c r="G103" s="23">
        <v>0</v>
      </c>
      <c r="H103" s="22">
        <f>F103+TIME(0,G103,0)</f>
        <v>0.34652777777777771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0.34652777777777771</v>
      </c>
      <c r="G105" s="27">
        <v>3</v>
      </c>
      <c r="H105" s="26">
        <f>F105+TIME(0,G105,0)</f>
        <v>0.34861111111111104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0.34861111111111104</v>
      </c>
      <c r="G107" s="27">
        <v>1</v>
      </c>
      <c r="H107" s="26">
        <f>F107+TIME(0,G107,0)</f>
        <v>0.34930555555555548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0.34930555555555548</v>
      </c>
      <c r="G109" s="27">
        <v>1</v>
      </c>
      <c r="H109" s="26">
        <f>F109+TIME(0,G109,0)</f>
        <v>0.34999999999999992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0.34999999999999992</v>
      </c>
      <c r="G111" s="27">
        <v>0</v>
      </c>
      <c r="H111" s="26">
        <f>F111+TIME(0,G111,0)</f>
        <v>0.34999999999999992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0.34999999999999992</v>
      </c>
      <c r="G113" s="23">
        <v>0</v>
      </c>
      <c r="H113" s="22">
        <f>F113+TIME(0,G113,0)</f>
        <v>0.34999999999999992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107</v>
      </c>
      <c r="D115" s="40"/>
      <c r="E115" s="25" t="s">
        <v>4</v>
      </c>
      <c r="F115" s="26">
        <f>H113</f>
        <v>0.34999999999999992</v>
      </c>
      <c r="G115" s="27">
        <v>0</v>
      </c>
      <c r="H115" s="26">
        <f>F115+TIME(0,G115,0)</f>
        <v>0.34999999999999992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0.34999999999999992</v>
      </c>
      <c r="G117" s="27">
        <v>0</v>
      </c>
      <c r="H117" s="26">
        <f>F117+TIME(0,G117,0)</f>
        <v>0.34999999999999992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0.34999999999999992</v>
      </c>
      <c r="G119" s="23">
        <v>0</v>
      </c>
      <c r="H119" s="22">
        <f>F119+TIME(0,G119,0)</f>
        <v>0.34999999999999992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0.34999999999999992</v>
      </c>
      <c r="G121" s="27">
        <v>5</v>
      </c>
      <c r="H121" s="26">
        <f>F121+TIME(0,G121,0)</f>
        <v>0.35347222222222213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0.35347222222222213</v>
      </c>
      <c r="G123" s="27">
        <v>90</v>
      </c>
      <c r="H123" s="26">
        <f>F123+TIME(0,G123,0)</f>
        <v>0.41597222222222213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0.41597222222222213</v>
      </c>
      <c r="G125" s="27">
        <v>0</v>
      </c>
      <c r="H125" s="26">
        <f>F125+TIME(0,G125,0)</f>
        <v>0.41597222222222213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0.41597222222222213</v>
      </c>
      <c r="G127" s="27">
        <v>0</v>
      </c>
      <c r="H127" s="26">
        <f>F127+TIME(0,G127,0)</f>
        <v>0.41597222222222213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0.41597222222222213</v>
      </c>
      <c r="G129" s="23">
        <v>0</v>
      </c>
      <c r="H129" s="22">
        <f>F129+TIME(0,G129,0)</f>
        <v>0.41597222222222213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0.41666666666666669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71" t="s">
        <v>112</v>
      </c>
      <c r="B133" s="71"/>
      <c r="C133" s="71"/>
      <c r="D133" s="71"/>
      <c r="E133" s="71"/>
      <c r="F133" s="71"/>
      <c r="G133" s="71"/>
      <c r="H133" s="71"/>
      <c r="I133" s="71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0.33333333333333331</v>
      </c>
      <c r="G135" s="23">
        <v>0</v>
      </c>
      <c r="H135" s="22">
        <f>F135+TIME(0,G135,0)</f>
        <v>0.33333333333333331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0.33333333333333331</v>
      </c>
      <c r="G137" s="27">
        <v>1</v>
      </c>
      <c r="H137" s="26">
        <f>F137+TIME(0,G137,0)</f>
        <v>0.33402777777777776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0.33402777777777776</v>
      </c>
      <c r="G139" s="27">
        <v>1</v>
      </c>
      <c r="H139" s="26">
        <f>F139+TIME(0,G139,0)</f>
        <v>0.3347222222222222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0.3347222222222222</v>
      </c>
      <c r="G141" s="27">
        <v>1</v>
      </c>
      <c r="H141" s="26">
        <f>F141+TIME(0,G141,0)</f>
        <v>0.33541666666666664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0.33541666666666664</v>
      </c>
      <c r="G143" s="27">
        <v>1</v>
      </c>
      <c r="H143" s="26">
        <f>F143+TIME(0,G143,0)</f>
        <v>0.33611111111111108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0.33611111111111108</v>
      </c>
      <c r="G145" s="23">
        <v>0</v>
      </c>
      <c r="H145" s="22">
        <f>F145+TIME(0,G145,0)</f>
        <v>0.33611111111111108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0.33611111111111108</v>
      </c>
      <c r="G147" s="27">
        <v>5</v>
      </c>
      <c r="H147" s="26">
        <f>F147+TIME(0,G147,0)</f>
        <v>0.33958333333333329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0.33958333333333329</v>
      </c>
      <c r="G149" s="27">
        <v>100</v>
      </c>
      <c r="H149" s="26">
        <f>F149+TIME(0,G149,0)</f>
        <v>0.40902777777777777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0.40902777777777777</v>
      </c>
      <c r="G151" s="27">
        <v>0</v>
      </c>
      <c r="H151" s="26">
        <f>F151+TIME(0,G151,0)</f>
        <v>0.40902777777777777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0.40902777777777777</v>
      </c>
      <c r="G153" s="23">
        <v>0</v>
      </c>
      <c r="H153" s="22">
        <f>F153+TIME(0,G153,0)</f>
        <v>0.40902777777777777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111</v>
      </c>
      <c r="D155" s="41" t="str">
        <f>Parameters!B13</f>
        <v>11-22/1722</v>
      </c>
      <c r="E155" s="25" t="s">
        <v>5</v>
      </c>
      <c r="F155" s="26">
        <f>H153</f>
        <v>0.40902777777777777</v>
      </c>
      <c r="G155" s="27">
        <v>5</v>
      </c>
      <c r="H155" s="26">
        <f>F155+TIME(0,G155,0)</f>
        <v>0.41249999999999998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11-22/1722</v>
      </c>
      <c r="E158" s="25" t="s">
        <v>5</v>
      </c>
      <c r="F158" s="26">
        <f>H155</f>
        <v>0.41249999999999998</v>
      </c>
      <c r="G158" s="27">
        <v>0</v>
      </c>
      <c r="H158" s="26">
        <f>F158+TIME(0,G158,0)</f>
        <v>0.41249999999999998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11-22/1722</v>
      </c>
      <c r="E160" s="25" t="s">
        <v>5</v>
      </c>
      <c r="F160" s="26">
        <f>H158</f>
        <v>0.41249999999999998</v>
      </c>
      <c r="G160" s="27">
        <v>3</v>
      </c>
      <c r="H160" s="26">
        <f>F160+TIME(0,G160,0)</f>
        <v>0.4145833333333333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0.4145833333333333</v>
      </c>
      <c r="G162" s="27">
        <v>0</v>
      </c>
      <c r="H162" s="26">
        <f>F162+TIME(0,G162,0)</f>
        <v>0.4145833333333333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0.4145833333333333</v>
      </c>
      <c r="G164" s="27">
        <v>0</v>
      </c>
      <c r="H164" s="26">
        <f>F164+TIME(0,G164,0)</f>
        <v>0.4145833333333333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0.4145833333333333</v>
      </c>
      <c r="G166" s="27">
        <v>0</v>
      </c>
      <c r="H166" s="26">
        <f>F166+TIME(0,G166,0)</f>
        <v>0.4145833333333333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0.4145833333333333</v>
      </c>
      <c r="G168" s="23">
        <v>0</v>
      </c>
      <c r="H168" s="22">
        <f>F168+TIME(0,G168,0)</f>
        <v>0.4145833333333333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0.4145833333333333</v>
      </c>
      <c r="G170" s="27">
        <v>0</v>
      </c>
      <c r="H170" s="26">
        <f>F170+TIME(0,G170,0)</f>
        <v>0.4145833333333333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0.4145833333333333</v>
      </c>
      <c r="G172" s="27">
        <v>0</v>
      </c>
      <c r="H172" s="26">
        <f>F172+TIME(0,G172,0)</f>
        <v>0.4145833333333333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0.4145833333333333</v>
      </c>
      <c r="G174" s="23">
        <v>0</v>
      </c>
      <c r="H174" s="22">
        <f>F174+TIME(0,G174,0)</f>
        <v>0.4145833333333333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0.4145833333333333</v>
      </c>
      <c r="G176" s="27">
        <v>0</v>
      </c>
      <c r="H176" s="26">
        <f>F176+TIME(0,G176,0)</f>
        <v>0.4145833333333333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0.4145833333333333</v>
      </c>
      <c r="G178" s="27">
        <v>0</v>
      </c>
      <c r="H178" s="26">
        <f>F178+TIME(0,G178,0)</f>
        <v>0.4145833333333333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0.4145833333333333</v>
      </c>
      <c r="G180" s="23">
        <v>0</v>
      </c>
      <c r="H180" s="22">
        <f>F180+TIME(0,G180,0)</f>
        <v>0.4145833333333333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0.4145833333333333</v>
      </c>
      <c r="G182" s="27">
        <v>0</v>
      </c>
      <c r="H182" s="26">
        <f>F182+TIME(0,G182,0)</f>
        <v>0.4145833333333333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3.0000000000000693</v>
      </c>
      <c r="H183" s="30">
        <v>0.41666666666666669</v>
      </c>
      <c r="I183" s="29"/>
    </row>
  </sheetData>
  <mergeCells count="14">
    <mergeCell ref="A7:I7"/>
    <mergeCell ref="A79:I79"/>
    <mergeCell ref="A133:I133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2"/>
  <sheetViews>
    <sheetView tabSelected="1" topLeftCell="E1" zoomScale="150" zoomScaleNormal="150" workbookViewId="0">
      <selection activeCell="G12" sqref="G12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ht="28" x14ac:dyDescent="0.15">
      <c r="A2" s="59">
        <v>110</v>
      </c>
      <c r="B2" s="59">
        <v>2022</v>
      </c>
      <c r="C2" s="59">
        <v>1933</v>
      </c>
      <c r="D2" s="59">
        <v>0</v>
      </c>
      <c r="E2" s="59" t="s">
        <v>115</v>
      </c>
      <c r="F2" s="59" t="s">
        <v>116</v>
      </c>
      <c r="G2" s="60" t="s">
        <v>134</v>
      </c>
    </row>
    <row r="3" spans="1:7" ht="14" x14ac:dyDescent="0.15">
      <c r="A3" s="57">
        <v>120</v>
      </c>
      <c r="B3" s="57">
        <v>2022</v>
      </c>
      <c r="C3" s="57">
        <v>1974</v>
      </c>
      <c r="D3" s="57">
        <v>0</v>
      </c>
      <c r="E3" s="57" t="s">
        <v>117</v>
      </c>
      <c r="F3" s="57" t="s">
        <v>118</v>
      </c>
      <c r="G3" s="58" t="s">
        <v>123</v>
      </c>
    </row>
    <row r="4" spans="1:7" ht="14" x14ac:dyDescent="0.15">
      <c r="A4" s="57">
        <v>121</v>
      </c>
      <c r="B4" s="57">
        <v>2022</v>
      </c>
      <c r="C4" s="57">
        <v>1945</v>
      </c>
      <c r="D4" s="57">
        <v>0</v>
      </c>
      <c r="E4" s="57" t="s">
        <v>119</v>
      </c>
      <c r="F4" s="57" t="s">
        <v>118</v>
      </c>
      <c r="G4" s="58" t="s">
        <v>125</v>
      </c>
    </row>
    <row r="5" spans="1:7" ht="14" x14ac:dyDescent="0.15">
      <c r="A5" s="57">
        <v>130</v>
      </c>
      <c r="B5" s="57">
        <v>2022</v>
      </c>
      <c r="C5" s="57">
        <v>1979</v>
      </c>
      <c r="D5" s="57">
        <v>0</v>
      </c>
      <c r="E5" s="57" t="s">
        <v>120</v>
      </c>
      <c r="F5" s="57" t="s">
        <v>121</v>
      </c>
      <c r="G5" s="58" t="s">
        <v>123</v>
      </c>
    </row>
    <row r="6" spans="1:7" ht="14" x14ac:dyDescent="0.15">
      <c r="A6" s="57">
        <v>131</v>
      </c>
      <c r="B6" s="57">
        <v>2022</v>
      </c>
      <c r="C6" s="57">
        <v>1977</v>
      </c>
      <c r="D6" s="57">
        <v>0</v>
      </c>
      <c r="E6" s="57" t="s">
        <v>122</v>
      </c>
      <c r="F6" s="57" t="s">
        <v>121</v>
      </c>
      <c r="G6" s="58" t="s">
        <v>124</v>
      </c>
    </row>
    <row r="7" spans="1:7" s="78" customFormat="1" x14ac:dyDescent="0.15">
      <c r="A7" s="76">
        <v>210</v>
      </c>
      <c r="B7" s="76">
        <v>2022</v>
      </c>
      <c r="C7" s="76">
        <v>1987</v>
      </c>
      <c r="D7" s="76">
        <v>0</v>
      </c>
      <c r="E7" s="76" t="s">
        <v>129</v>
      </c>
      <c r="F7" s="76" t="s">
        <v>130</v>
      </c>
      <c r="G7" s="77"/>
    </row>
    <row r="8" spans="1:7" s="78" customFormat="1" x14ac:dyDescent="0.15">
      <c r="A8" s="76">
        <v>310</v>
      </c>
      <c r="B8" s="76">
        <v>2022</v>
      </c>
      <c r="C8" s="76">
        <v>1938</v>
      </c>
      <c r="D8" s="76">
        <v>0</v>
      </c>
      <c r="E8" s="76" t="s">
        <v>113</v>
      </c>
      <c r="F8" s="76" t="s">
        <v>114</v>
      </c>
      <c r="G8" s="76" t="s">
        <v>126</v>
      </c>
    </row>
    <row r="9" spans="1:7" s="78" customFormat="1" x14ac:dyDescent="0.15">
      <c r="A9" s="76">
        <v>220</v>
      </c>
      <c r="B9" s="76">
        <v>2022</v>
      </c>
      <c r="C9" s="76">
        <v>1933</v>
      </c>
      <c r="D9" s="76">
        <v>3</v>
      </c>
      <c r="E9" s="76" t="s">
        <v>115</v>
      </c>
      <c r="F9" s="76" t="s">
        <v>116</v>
      </c>
      <c r="G9" s="79"/>
    </row>
    <row r="10" spans="1:7" x14ac:dyDescent="0.15">
      <c r="A10">
        <v>221</v>
      </c>
      <c r="B10">
        <v>2022</v>
      </c>
      <c r="C10">
        <v>1994</v>
      </c>
      <c r="D10">
        <v>0</v>
      </c>
      <c r="E10" t="s">
        <v>127</v>
      </c>
      <c r="F10" t="s">
        <v>116</v>
      </c>
      <c r="G10" s="61"/>
    </row>
    <row r="11" spans="1:7" x14ac:dyDescent="0.15">
      <c r="A11">
        <v>222</v>
      </c>
      <c r="B11">
        <v>2022</v>
      </c>
      <c r="C11">
        <v>1992</v>
      </c>
      <c r="D11">
        <v>0</v>
      </c>
      <c r="E11" t="s">
        <v>128</v>
      </c>
      <c r="F11" t="s">
        <v>116</v>
      </c>
      <c r="G11" s="61"/>
    </row>
    <row r="12" spans="1:7" x14ac:dyDescent="0.15">
      <c r="A12">
        <v>999</v>
      </c>
      <c r="B12">
        <v>2022</v>
      </c>
      <c r="C12">
        <v>1985</v>
      </c>
      <c r="D12">
        <v>0</v>
      </c>
      <c r="E12" t="s">
        <v>131</v>
      </c>
      <c r="F12" t="s">
        <v>132</v>
      </c>
      <c r="G12" s="61" t="s">
        <v>133</v>
      </c>
    </row>
  </sheetData>
  <sortState xmlns:xlrd2="http://schemas.microsoft.com/office/spreadsheetml/2017/richdata2" ref="A2:G15">
    <sortCondition ref="A2:A1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100</v>
      </c>
    </row>
    <row r="2" spans="1:2" x14ac:dyDescent="0.15">
      <c r="A2" s="13" t="s">
        <v>43</v>
      </c>
      <c r="B2" s="13" t="s">
        <v>101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44878</v>
      </c>
    </row>
    <row r="5" spans="1:2" x14ac:dyDescent="0.15">
      <c r="A5" s="13" t="s">
        <v>46</v>
      </c>
      <c r="B5" s="15">
        <f>B4+1</f>
        <v>44879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44883</v>
      </c>
    </row>
    <row r="8" spans="1:2" x14ac:dyDescent="0.15">
      <c r="A8" s="20" t="s">
        <v>49</v>
      </c>
      <c r="B8" s="20">
        <v>2</v>
      </c>
    </row>
    <row r="9" spans="1:2" ht="16" x14ac:dyDescent="0.2">
      <c r="A9" s="20" t="s">
        <v>50</v>
      </c>
      <c r="B9" s="6" t="s">
        <v>135</v>
      </c>
    </row>
    <row r="13" spans="1:2" x14ac:dyDescent="0.15">
      <c r="A13" t="s">
        <v>15</v>
      </c>
      <c r="B13" s="13" t="s">
        <v>103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2022-11-15T11:40:06Z</dcterms:modified>
  <cp:category/>
</cp:coreProperties>
</file>