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11-08-November-online-Plenary/Chair Meeting Slides/"/>
    </mc:Choice>
  </mc:AlternateContent>
  <xr:revisionPtr revIDLastSave="0" documentId="13_ncr:1_{3A03821D-AF1C-E249-9BC6-ED64792726CD}" xr6:coauthVersionLast="47" xr6:coauthVersionMax="47" xr10:uidLastSave="{00000000-0000-0000-0000-000000000000}"/>
  <bookViews>
    <workbookView xWindow="3220" yWindow="3120" windowWidth="31920" windowHeight="19280" activeTab="1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92" i="4" l="1"/>
  <c r="A68" i="4"/>
  <c r="A70" i="4" s="1"/>
  <c r="A72" i="4" s="1"/>
  <c r="A74" i="4" s="1"/>
  <c r="A76" i="4" s="1"/>
  <c r="H78" i="4"/>
  <c r="F80" i="4" s="1"/>
  <c r="H80" i="4" s="1"/>
  <c r="F82" i="4" s="1"/>
  <c r="H82" i="4" s="1"/>
  <c r="F84" i="4" s="1"/>
  <c r="H84" i="4" s="1"/>
  <c r="F86" i="4" s="1"/>
  <c r="H86" i="4" s="1"/>
  <c r="G87" i="4" s="1"/>
  <c r="H68" i="4"/>
  <c r="F70" i="4" s="1"/>
  <c r="H70" i="4" s="1"/>
  <c r="F72" i="4" s="1"/>
  <c r="H72" i="4" s="1"/>
  <c r="F74" i="4" s="1"/>
  <c r="H74" i="4" s="1"/>
  <c r="F76" i="4" s="1"/>
  <c r="H76" i="4" s="1"/>
  <c r="H126" i="4"/>
  <c r="F128" i="4" s="1"/>
  <c r="H128" i="4" s="1"/>
  <c r="F130" i="4" s="1"/>
  <c r="H130" i="4" s="1"/>
  <c r="F132" i="4" s="1"/>
  <c r="H132" i="4" s="1"/>
  <c r="F134" i="4" s="1"/>
  <c r="H134" i="4" s="1"/>
  <c r="G135" i="4" s="1"/>
  <c r="H116" i="4"/>
  <c r="F118" i="4" s="1"/>
  <c r="H118" i="4" s="1"/>
  <c r="F120" i="4" s="1"/>
  <c r="H120" i="4" s="1"/>
  <c r="F122" i="4" s="1"/>
  <c r="H122" i="4" s="1"/>
  <c r="F124" i="4" s="1"/>
  <c r="H124" i="4" s="1"/>
  <c r="H102" i="4"/>
  <c r="F104" i="4" s="1"/>
  <c r="H104" i="4" s="1"/>
  <c r="F106" i="4" s="1"/>
  <c r="H106" i="4" s="1"/>
  <c r="H92" i="4"/>
  <c r="F94" i="4" s="1"/>
  <c r="H94" i="4" s="1"/>
  <c r="F96" i="4" s="1"/>
  <c r="H96" i="4" s="1"/>
  <c r="F98" i="4" s="1"/>
  <c r="H98" i="4" s="1"/>
  <c r="F100" i="4" s="1"/>
  <c r="H100" i="4" s="1"/>
  <c r="A78" i="4" l="1"/>
  <c r="F108" i="4"/>
  <c r="H108" i="4" s="1"/>
  <c r="F110" i="4" s="1"/>
  <c r="H110" i="4" s="1"/>
  <c r="G111" i="4" s="1"/>
  <c r="A86" i="4" l="1"/>
  <c r="A80" i="4"/>
  <c r="A82" i="4" s="1"/>
  <c r="A84" i="4" s="1"/>
  <c r="H141" i="4"/>
  <c r="F143" i="4" s="1"/>
  <c r="H143" i="4" s="1"/>
  <c r="F145" i="4" s="1"/>
  <c r="H145" i="4" s="1"/>
  <c r="F147" i="4" s="1"/>
  <c r="H147" i="4" s="1"/>
  <c r="F149" i="4" s="1"/>
  <c r="H149" i="4" s="1"/>
  <c r="F151" i="4" s="1"/>
  <c r="H151" i="4" l="1"/>
  <c r="F153" i="4" s="1"/>
  <c r="H153" i="4" s="1"/>
  <c r="F155" i="4" s="1"/>
  <c r="H155" i="4" s="1"/>
  <c r="F157" i="4" s="1"/>
  <c r="H157" i="4" s="1"/>
  <c r="F159" i="4" s="1"/>
  <c r="H159" i="4" s="1"/>
  <c r="F162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4" i="4"/>
  <c r="D166" i="4"/>
  <c r="D168" i="4"/>
  <c r="D170" i="4"/>
  <c r="B5" i="7"/>
  <c r="B7" i="7"/>
  <c r="A61" i="4" l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102" i="4" l="1"/>
  <c r="A94" i="4"/>
  <c r="A96" i="4" s="1"/>
  <c r="A98" i="4" s="1"/>
  <c r="A100" i="4" s="1"/>
  <c r="A104" i="4" l="1"/>
  <c r="A106" i="4" s="1"/>
  <c r="A108" i="4" s="1"/>
  <c r="A110" i="4"/>
  <c r="A116" i="4" s="1"/>
  <c r="H162" i="4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F184" i="4" s="1"/>
  <c r="H184" i="4" s="1"/>
  <c r="F186" i="4" s="1"/>
  <c r="H186" i="4" s="1"/>
  <c r="F188" i="4" s="1"/>
  <c r="H188" i="4" s="1"/>
  <c r="F190" i="4" s="1"/>
  <c r="H190" i="4" s="1"/>
  <c r="G191" i="4" s="1"/>
  <c r="A126" i="4" l="1"/>
  <c r="A118" i="4"/>
  <c r="A120" i="4" s="1"/>
  <c r="A122" i="4" s="1"/>
  <c r="A124" i="4" s="1"/>
  <c r="A128" i="4" l="1"/>
  <c r="A130" i="4" s="1"/>
  <c r="A132" i="4" s="1"/>
  <c r="A134" i="4"/>
  <c r="A141" i="4" s="1"/>
  <c r="A143" i="4" l="1"/>
  <c r="A145" i="4" s="1"/>
  <c r="A147" i="4" s="1"/>
  <c r="A149" i="4" s="1"/>
  <c r="A151" i="4"/>
  <c r="A153" i="4" l="1"/>
  <c r="A155" i="4" s="1"/>
  <c r="A157" i="4" s="1"/>
  <c r="A159" i="4" s="1"/>
  <c r="A162" i="4"/>
  <c r="A164" i="4" l="1"/>
  <c r="A166" i="4" s="1"/>
  <c r="A168" i="4" s="1"/>
  <c r="A170" i="4" s="1"/>
  <c r="A172" i="4" s="1"/>
  <c r="A174" i="4" s="1"/>
  <c r="A176" i="4"/>
  <c r="A178" i="4" l="1"/>
  <c r="A180" i="4" s="1"/>
  <c r="A182" i="4"/>
  <c r="A188" i="4" l="1"/>
  <c r="A190" i="4" s="1"/>
  <c r="A184" i="4"/>
  <c r="A1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7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67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1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1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4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4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<sst xmlns="http://schemas.openxmlformats.org/spreadsheetml/2006/main" count="303" uniqueCount="128">
  <si>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</si>
  <si>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</si>
  <si>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</si>
  <si>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</si>
  <si>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</si>
  <si>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</si>
  <si>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</si>
  <si>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</si>
  <si>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</si>
  <si>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</si>
  <si>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</si>
  <si>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</si>
  <si>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</si>
  <si>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</si>
  <si>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</si>
  <si>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</si>
  <si>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</si>
  <si>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</si>
  <si>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</si>
  <si>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</si>
  <si>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</si>
  <si>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</si>
  <si>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</si>
  <si>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</si>
  <si>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</si>
  <si>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</si>
  <si>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</si>
  <si>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</si>
  <si>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</si>
  <si>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</si>
  <si>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</si>
  <si>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</si>
  <si>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</si>
  <si>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</si>
  <si>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</si>
  <si>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</si>
  <si>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</si>
  <si>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</si>
  <si>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</si>
  <si>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</si>
  <si>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</si>
  <si>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</si>
  <si>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</si>
  <si>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</si>
  <si>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</si>
  <si>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</si>
  <si>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</si>
  <si>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</si>
  <si>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</si>
  <si>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</si>
  <si>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</si>
  <si>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</si>
  <si>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</si>
  <si>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</si>
  <si>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</si>
  <si>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</si>
  <si>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</si>
  <si>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</si>
  <si>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</si>
  <si>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</si>
  <si>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</si>
  <si>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</si>
  <si>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</si>
  <si>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</si>
  <si>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</si>
  <si>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</si>
  <si>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</si>
  <si>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</si>
  <si>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</si>
  <si>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</si>
  <si>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</si>
  <si>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</si>
  <si>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</si>
  <si>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</si>
  <si>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</si>
  <si>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</si>
  <si>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</si>
  <si>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</si>
  <si>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</si>
  <si>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</si>
  <si>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</si>
  <si>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</si>
  <si>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</si>
  <si>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</si>
  <si>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</si>
  <si>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</si>
  <si>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</si>
  <si>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</si>
  <si>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</si>
  <si>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</si>
  <si>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</si>
  <si>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</si>
  <si>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</si>
  <si>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</si>
  <si>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</si>
  <si>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</si>
  <si>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</si>
  <si>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</si>
  <si>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</si>
  <si>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</si>
  <si>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September 13 -- 21, 2021</t>
  </si>
  <si>
    <t>190th IEEE 802.11 WIRELESS LOCAL AREA NETWORKS SESSION</t>
  </si>
  <si>
    <t>November 08 - 16, 2021</t>
  </si>
  <si>
    <t>11-21/1653</t>
  </si>
  <si>
    <t>TGbc Agenda - Monday 2021-11-08 - 11:15h -- 13:15h ET</t>
  </si>
  <si>
    <t>TGbc Agenda - Tuesday 2021-11-09 - 11:15h -- 13:15h ET</t>
  </si>
  <si>
    <t>TGbc Agenda - Wednesday 2021-11-10 - 09:00h -- 11:00h ET</t>
  </si>
  <si>
    <t>TGbc Agenda - Thursday 2021-11-11 - 11:15h -- 13:15h ET</t>
  </si>
  <si>
    <t>TGbc Agenda - Friday 2021-11-12 - 09:00h -- 11:00h ET</t>
  </si>
  <si>
    <t>November 2021 TGbc Agenda</t>
  </si>
  <si>
    <t>November 2021</t>
  </si>
  <si>
    <t>Approve the following TGbc minutes
11-21/1357r0 (Sep online Interim),
11-21/1462r0 (Sep 07 telco),
11-21/1589r0 (Sep 28 telco),
11-21/1743r0 (Nov 08 telco)</t>
  </si>
  <si>
    <t>LB257 on TGbc D2.0 -- results</t>
  </si>
  <si>
    <t>LB257 Resolutions Assigned to Hitoshi</t>
  </si>
  <si>
    <t>Hitoshi Morioka (SRC Software)</t>
  </si>
  <si>
    <t>Comments_Antonio_section_11</t>
  </si>
  <si>
    <t>Antonio de la Oliva (InterDigital, UC3M)</t>
  </si>
  <si>
    <t>Comments_Antonio_Section_11 Excel</t>
  </si>
  <si>
    <t>CIDs assigned to Abhi - Part 1</t>
  </si>
  <si>
    <t>Abhishek Patil (Qualcomm)</t>
  </si>
  <si>
    <t>LB257 Resolution for CID 2178</t>
  </si>
  <si>
    <t>Pei Zhou (OPPO)</t>
  </si>
  <si>
    <t xml:space="preserve">Discussion on  CID 2096 </t>
  </si>
  <si>
    <t>Stephen McCann (Huawei)</t>
  </si>
  <si>
    <t>n/a</t>
  </si>
  <si>
    <t>Discussion on ANA Assignments</t>
  </si>
  <si>
    <t>Carol Ansley (Cox)</t>
  </si>
  <si>
    <t>2021-11-08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</si>
</sst>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10"/>
      <name val="Helvetic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9" fillId="0" borderId="0" xfId="0" applyNumberFormat="1" applyFon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7" fillId="0" borderId="0" xfId="0" applyFont="1"/>
    <xf numFmtId="0" fontId="1" fillId="0" borderId="0" xfId="0" applyFont="1" applyBorder="1" applyAlignment="1">
      <alignment horizontal="left" vertical="top"/>
    </xf>
    <xf numFmtId="0" fontId="1" fillId="0" borderId="0" xfId="0" applyNumberFormat="1" applyFont="1" applyBorder="1" applyAlignment="1">
      <alignment horizontal="left" vertical="top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17" sqref="B17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802.11-21/1654r" &amp; Parameters!B8</f>
        <v>doc.: IEEE 802.11-21/1654r1</v>
      </c>
    </row>
    <row r="4" spans="1:9" ht="16" customHeight="1" x14ac:dyDescent="0.2">
      <c r="A4" s="2" t="s">
        <v>27</v>
      </c>
      <c r="B4" s="8" t="s">
        <v>110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109</v>
      </c>
    </row>
    <row r="8" spans="1:9" x14ac:dyDescent="0.2">
      <c r="A8" s="2" t="s">
        <v>39</v>
      </c>
      <c r="B8" s="9" t="str">
        <f>Parameters!B9</f>
        <v>2021-11-08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2"/>
      <c r="C27" s="62"/>
      <c r="D27" s="62"/>
      <c r="E27" s="62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1"/>
      <c r="C29" s="61"/>
      <c r="D29" s="61"/>
      <c r="E29" s="61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1"/>
      <c r="C31" s="61"/>
      <c r="D31" s="61"/>
      <c r="E31" s="61"/>
    </row>
    <row r="32" spans="1:5" ht="15.75" customHeight="1" x14ac:dyDescent="0.2">
      <c r="B32" s="61"/>
      <c r="C32" s="61"/>
      <c r="D32" s="61"/>
      <c r="E32" s="61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91"/>
  <sheetViews>
    <sheetView tabSelected="1" topLeftCell="A44" zoomScale="110" zoomScaleNormal="110" workbookViewId="0">
      <selection activeCell="F57" sqref="F5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67" t="str">
        <f>Parameters!B1</f>
        <v>190th IEEE 802.11 WIRELESS LOCAL AREA NETWORKS SESSION</v>
      </c>
      <c r="B1" s="68"/>
      <c r="C1" s="68"/>
      <c r="D1" s="68"/>
      <c r="E1" s="68"/>
      <c r="F1" s="68"/>
      <c r="G1" s="68"/>
      <c r="H1" s="68"/>
      <c r="I1" s="68"/>
    </row>
    <row r="2" spans="1:9" ht="25" customHeight="1" x14ac:dyDescent="0.25">
      <c r="A2" s="65" t="s">
        <v>80</v>
      </c>
      <c r="B2" s="66"/>
      <c r="C2" s="66"/>
      <c r="D2" s="66"/>
      <c r="E2" s="66"/>
      <c r="F2" s="66"/>
      <c r="G2" s="66"/>
      <c r="H2" s="66"/>
      <c r="I2" s="66"/>
    </row>
    <row r="3" spans="1:9" ht="25" customHeight="1" x14ac:dyDescent="0.2">
      <c r="A3" s="67" t="str">
        <f>Parameters!B2</f>
        <v>Electronic Online Meeting</v>
      </c>
      <c r="B3" s="68"/>
      <c r="C3" s="68"/>
      <c r="D3" s="68"/>
      <c r="E3" s="68"/>
      <c r="F3" s="68"/>
      <c r="G3" s="68"/>
      <c r="H3" s="68"/>
      <c r="I3" s="68"/>
    </row>
    <row r="4" spans="1:9" ht="25" customHeight="1" x14ac:dyDescent="0.2">
      <c r="A4" s="69" t="s">
        <v>100</v>
      </c>
      <c r="B4" s="68"/>
      <c r="C4" s="68"/>
      <c r="D4" s="68"/>
      <c r="E4" s="68"/>
      <c r="F4" s="68"/>
      <c r="G4" s="68"/>
      <c r="H4" s="68"/>
      <c r="I4" s="68"/>
    </row>
    <row r="5" spans="1:9" ht="18" customHeight="1" x14ac:dyDescent="0.15">
      <c r="A5" s="63" t="s">
        <v>81</v>
      </c>
      <c r="B5" s="64"/>
      <c r="C5" s="64"/>
      <c r="D5" s="64"/>
      <c r="E5" s="64"/>
      <c r="F5" s="64"/>
      <c r="G5" s="64"/>
      <c r="H5" s="64"/>
      <c r="I5" s="64"/>
    </row>
    <row r="6" spans="1:9" ht="18" customHeight="1" x14ac:dyDescent="0.15">
      <c r="A6" s="63" t="s">
        <v>82</v>
      </c>
      <c r="B6" s="64"/>
      <c r="C6" s="64"/>
      <c r="D6" s="64"/>
      <c r="E6" s="64"/>
      <c r="F6" s="64"/>
      <c r="G6" s="64"/>
      <c r="H6" s="64"/>
      <c r="I6" s="64"/>
    </row>
    <row r="7" spans="1:9" ht="18" customHeight="1" x14ac:dyDescent="0.15">
      <c r="A7" s="63" t="s">
        <v>97</v>
      </c>
      <c r="B7" s="64"/>
      <c r="C7" s="64"/>
      <c r="D7" s="64"/>
      <c r="E7" s="64"/>
      <c r="F7" s="64"/>
      <c r="G7" s="64"/>
      <c r="H7" s="64"/>
      <c r="I7" s="64"/>
    </row>
    <row r="8" spans="1:9" ht="18" customHeight="1" x14ac:dyDescent="0.15">
      <c r="A8" s="63" t="s">
        <v>83</v>
      </c>
      <c r="B8" s="64"/>
      <c r="C8" s="64"/>
      <c r="D8" s="64"/>
      <c r="E8" s="64"/>
      <c r="F8" s="64"/>
      <c r="G8" s="64"/>
      <c r="H8" s="64"/>
      <c r="I8" s="64"/>
    </row>
    <row r="9" spans="1:9" ht="18" customHeight="1" x14ac:dyDescent="0.15">
      <c r="A9" s="72" t="s">
        <v>98</v>
      </c>
      <c r="B9" s="63"/>
      <c r="C9" s="63"/>
      <c r="D9" s="63"/>
      <c r="E9" s="63"/>
      <c r="F9" s="63"/>
      <c r="G9" s="63"/>
      <c r="H9" s="63"/>
      <c r="I9" s="63"/>
    </row>
    <row r="10" spans="1:9" ht="30" customHeight="1" x14ac:dyDescent="0.3">
      <c r="A10" s="73" t="str">
        <f>"Agenda R" &amp; Parameters!$B$8</f>
        <v>Agenda R1</v>
      </c>
      <c r="B10" s="74"/>
      <c r="C10" s="74"/>
      <c r="D10" s="74"/>
      <c r="E10" s="74"/>
      <c r="F10" s="74"/>
      <c r="G10" s="74"/>
      <c r="H10" s="74"/>
      <c r="I10" s="74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71" t="s">
        <v>73</v>
      </c>
      <c r="B13" s="71"/>
      <c r="C13" s="71"/>
      <c r="D13" s="71"/>
      <c r="E13" s="71"/>
      <c r="F13" s="71"/>
      <c r="G13" s="71"/>
      <c r="H13" s="71"/>
      <c r="I13" s="71"/>
    </row>
    <row r="17" spans="1:9" ht="16" x14ac:dyDescent="0.2">
      <c r="A17" s="70" t="s">
        <v>104</v>
      </c>
      <c r="B17" s="70"/>
      <c r="C17" s="70"/>
      <c r="D17" s="70"/>
      <c r="E17" s="70"/>
      <c r="F17" s="70"/>
      <c r="G17" s="70"/>
      <c r="H17" s="70"/>
      <c r="I17" s="70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11-21/1653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11-21/1653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11-21/1653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93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90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94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111</v>
      </c>
      <c r="D36" s="38" t="s">
        <v>95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11-21/1653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11-21/1653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89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2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 t="s">
        <v>84</v>
      </c>
      <c r="C57" s="29" t="s">
        <v>112</v>
      </c>
      <c r="D57" s="29"/>
      <c r="E57" s="29" t="s">
        <v>4</v>
      </c>
      <c r="F57" s="30">
        <f>H55</f>
        <v>0.55138888888888882</v>
      </c>
      <c r="G57" s="31">
        <v>3</v>
      </c>
      <c r="H57" s="30">
        <f>F57+TIME(0,G57,0)</f>
        <v>0.55347222222222214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0.55347222222222214</v>
      </c>
      <c r="G59" s="31">
        <v>0</v>
      </c>
      <c r="H59" s="30">
        <f>F59+TIME(0,G59,0)</f>
        <v>0.55347222222222214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91</v>
      </c>
      <c r="D61" s="25"/>
      <c r="E61" s="25" t="s">
        <v>4</v>
      </c>
      <c r="F61" s="26">
        <f>H59</f>
        <v>0.55347222222222214</v>
      </c>
      <c r="G61" s="27">
        <v>0</v>
      </c>
      <c r="H61" s="26">
        <f>F61+TIME(0,G61,0)</f>
        <v>0.55347222222222214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-1.999999999999833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6" x14ac:dyDescent="0.2">
      <c r="A65" s="50"/>
      <c r="B65" s="38"/>
      <c r="C65" s="38"/>
      <c r="D65" s="38"/>
      <c r="E65" s="38"/>
      <c r="F65" s="39"/>
      <c r="G65" s="40"/>
      <c r="H65" s="39"/>
      <c r="I65" s="38"/>
    </row>
    <row r="66" spans="1:9" ht="16" x14ac:dyDescent="0.2">
      <c r="A66" s="70" t="s">
        <v>105</v>
      </c>
      <c r="B66" s="70"/>
      <c r="C66" s="70"/>
      <c r="D66" s="70"/>
      <c r="E66" s="70"/>
      <c r="F66" s="70"/>
      <c r="G66" s="70"/>
      <c r="H66" s="70"/>
      <c r="I66" s="70"/>
    </row>
    <row r="67" spans="1:9" s="24" customFormat="1" ht="34" x14ac:dyDescent="0.2">
      <c r="A67" s="21" t="s">
        <v>16</v>
      </c>
      <c r="B67" s="21" t="s">
        <v>17</v>
      </c>
      <c r="C67" s="21" t="s">
        <v>18</v>
      </c>
      <c r="D67" s="21" t="s">
        <v>19</v>
      </c>
      <c r="E67" s="21" t="s">
        <v>20</v>
      </c>
      <c r="F67" s="22" t="s">
        <v>21</v>
      </c>
      <c r="G67" s="23" t="s">
        <v>22</v>
      </c>
      <c r="H67" s="22" t="s">
        <v>23</v>
      </c>
      <c r="I67" s="21" t="s">
        <v>24</v>
      </c>
    </row>
    <row r="68" spans="1:9" ht="17" x14ac:dyDescent="0.2">
      <c r="A68" s="43">
        <f>1+A61</f>
        <v>5</v>
      </c>
      <c r="B68" s="25"/>
      <c r="C68" s="25" t="s">
        <v>2</v>
      </c>
      <c r="D68" s="25"/>
      <c r="E68" s="25"/>
      <c r="F68" s="26">
        <v>0.375</v>
      </c>
      <c r="G68" s="27">
        <v>0</v>
      </c>
      <c r="H68" s="26">
        <f>F68+TIME(0,G68,0)</f>
        <v>0.375</v>
      </c>
      <c r="I68" s="28"/>
    </row>
    <row r="69" spans="1:9" ht="16" x14ac:dyDescent="0.2">
      <c r="A69" s="41"/>
      <c r="B69" s="38"/>
      <c r="C69" s="38"/>
      <c r="D69" s="38"/>
      <c r="E69" s="38"/>
      <c r="F69" s="39"/>
      <c r="G69" s="40"/>
      <c r="H69" s="39"/>
      <c r="I69" s="38"/>
    </row>
    <row r="70" spans="1:9" ht="17" x14ac:dyDescent="0.2">
      <c r="A70" s="42">
        <f>A68+0.01</f>
        <v>5.01</v>
      </c>
      <c r="B70" s="29"/>
      <c r="C70" s="29" t="s">
        <v>3</v>
      </c>
      <c r="D70" s="45"/>
      <c r="E70" s="29" t="s">
        <v>4</v>
      </c>
      <c r="F70" s="30">
        <f>H68</f>
        <v>0.375</v>
      </c>
      <c r="G70" s="31">
        <v>1</v>
      </c>
      <c r="H70" s="30">
        <f>F70+TIME(0,G70,0)</f>
        <v>0.37569444444444444</v>
      </c>
      <c r="I70" s="32"/>
    </row>
    <row r="71" spans="1:9" ht="16" x14ac:dyDescent="0.2">
      <c r="A71" s="41"/>
      <c r="B71" s="38"/>
      <c r="C71" s="38"/>
      <c r="D71" s="38"/>
      <c r="E71" s="38"/>
      <c r="F71" s="39"/>
      <c r="G71" s="40"/>
      <c r="H71" s="39"/>
      <c r="I71" s="38"/>
    </row>
    <row r="72" spans="1:9" ht="17" x14ac:dyDescent="0.2">
      <c r="A72" s="42">
        <f>A70+0.01</f>
        <v>5.0199999999999996</v>
      </c>
      <c r="B72" s="29" t="s">
        <v>55</v>
      </c>
      <c r="C72" s="29" t="s">
        <v>6</v>
      </c>
      <c r="D72" s="29"/>
      <c r="E72" s="29" t="s">
        <v>4</v>
      </c>
      <c r="F72" s="30">
        <f>H70</f>
        <v>0.37569444444444444</v>
      </c>
      <c r="G72" s="31">
        <v>1</v>
      </c>
      <c r="H72" s="30">
        <f>F72+TIME(0,G72,0)</f>
        <v>0.37638888888888888</v>
      </c>
      <c r="I72" s="32"/>
    </row>
    <row r="73" spans="1:9" ht="16" x14ac:dyDescent="0.2">
      <c r="A73" s="41"/>
      <c r="B73" s="38"/>
      <c r="C73" s="38"/>
      <c r="D73" s="38"/>
      <c r="E73" s="38"/>
      <c r="F73" s="39"/>
      <c r="G73" s="40"/>
      <c r="H73" s="39"/>
      <c r="I73" s="38"/>
    </row>
    <row r="74" spans="1:9" ht="17" x14ac:dyDescent="0.2">
      <c r="A74" s="42">
        <f>A72+0.01</f>
        <v>5.0299999999999994</v>
      </c>
      <c r="B74" s="29" t="s">
        <v>55</v>
      </c>
      <c r="C74" s="29" t="s">
        <v>11</v>
      </c>
      <c r="D74" s="45"/>
      <c r="E74" s="29" t="s">
        <v>4</v>
      </c>
      <c r="F74" s="30">
        <f>H72</f>
        <v>0.37638888888888888</v>
      </c>
      <c r="G74" s="31">
        <v>1</v>
      </c>
      <c r="H74" s="30">
        <f>F74+TIME(0,G74,0)</f>
        <v>0.37708333333333333</v>
      </c>
      <c r="I74" s="32"/>
    </row>
    <row r="75" spans="1:9" ht="16" x14ac:dyDescent="0.2">
      <c r="A75" s="41"/>
      <c r="B75" s="38"/>
      <c r="C75" s="38"/>
      <c r="D75" s="46"/>
      <c r="E75" s="38"/>
      <c r="F75" s="39"/>
      <c r="G75" s="40"/>
      <c r="H75" s="39"/>
      <c r="I75" s="38"/>
    </row>
    <row r="76" spans="1:9" ht="17" x14ac:dyDescent="0.2">
      <c r="A76" s="42">
        <f>A74+0.01</f>
        <v>5.0399999999999991</v>
      </c>
      <c r="B76" s="29" t="s">
        <v>55</v>
      </c>
      <c r="C76" s="29" t="s">
        <v>10</v>
      </c>
      <c r="D76" s="45"/>
      <c r="E76" s="29" t="s">
        <v>4</v>
      </c>
      <c r="F76" s="30">
        <f>H74</f>
        <v>0.37708333333333333</v>
      </c>
      <c r="G76" s="31">
        <v>1</v>
      </c>
      <c r="H76" s="30">
        <f>F76+TIME(0,G76,0)</f>
        <v>0.37777777777777777</v>
      </c>
      <c r="I76" s="32"/>
    </row>
    <row r="77" spans="1:9" s="20" customFormat="1" ht="16" x14ac:dyDescent="0.2">
      <c r="A77" s="50"/>
      <c r="B77" s="38"/>
      <c r="C77" s="38"/>
      <c r="D77" s="38"/>
      <c r="E77" s="38"/>
      <c r="F77" s="39"/>
      <c r="G77" s="40"/>
      <c r="H77" s="39"/>
      <c r="I77" s="38"/>
    </row>
    <row r="78" spans="1:9" ht="17" x14ac:dyDescent="0.2">
      <c r="A78" s="43">
        <f>1+A68</f>
        <v>6</v>
      </c>
      <c r="B78" s="25"/>
      <c r="C78" s="25" t="s">
        <v>89</v>
      </c>
      <c r="D78" s="25"/>
      <c r="E78" s="25"/>
      <c r="F78" s="26">
        <v>0.46875</v>
      </c>
      <c r="G78" s="27">
        <v>0</v>
      </c>
      <c r="H78" s="26">
        <f>F78+TIME(0,G78,0)</f>
        <v>0.46875</v>
      </c>
      <c r="I78" s="28"/>
    </row>
    <row r="79" spans="1:9" s="20" customFormat="1" ht="16" x14ac:dyDescent="0.2">
      <c r="A79" s="50"/>
      <c r="B79" s="38"/>
      <c r="C79" s="38"/>
      <c r="D79" s="38"/>
      <c r="E79" s="38"/>
      <c r="F79" s="39"/>
      <c r="G79" s="40"/>
      <c r="H79" s="39"/>
      <c r="I79" s="38"/>
    </row>
    <row r="80" spans="1:9" s="20" customFormat="1" ht="17" x14ac:dyDescent="0.2">
      <c r="A80" s="42">
        <f>A78+0.01</f>
        <v>6.01</v>
      </c>
      <c r="B80" s="29" t="s">
        <v>60</v>
      </c>
      <c r="C80" s="29" t="s">
        <v>62</v>
      </c>
      <c r="D80" s="44"/>
      <c r="E80" s="29" t="s">
        <v>4</v>
      </c>
      <c r="F80" s="30">
        <f>H78</f>
        <v>0.46875</v>
      </c>
      <c r="G80" s="31">
        <v>5</v>
      </c>
      <c r="H80" s="30">
        <f>F80+TIME(0,G80,0)</f>
        <v>0.47222222222222221</v>
      </c>
      <c r="I80" s="32"/>
    </row>
    <row r="81" spans="1:9" s="20" customFormat="1" ht="16" x14ac:dyDescent="0.2">
      <c r="A81" s="41"/>
      <c r="B81" s="38"/>
      <c r="C81" s="38"/>
      <c r="D81" s="38"/>
      <c r="E81" s="38"/>
      <c r="F81" s="39"/>
      <c r="G81" s="40"/>
      <c r="H81" s="39"/>
      <c r="I81" s="38"/>
    </row>
    <row r="82" spans="1:9" s="20" customFormat="1" ht="34" x14ac:dyDescent="0.2">
      <c r="A82" s="42">
        <f>A80+0.01</f>
        <v>6.02</v>
      </c>
      <c r="B82" s="29" t="s">
        <v>60</v>
      </c>
      <c r="C82" s="29" t="s">
        <v>63</v>
      </c>
      <c r="D82" s="29"/>
      <c r="E82" s="29" t="s">
        <v>4</v>
      </c>
      <c r="F82" s="30">
        <f>H80</f>
        <v>0.47222222222222221</v>
      </c>
      <c r="G82" s="31">
        <v>115</v>
      </c>
      <c r="H82" s="30">
        <f>F82+TIME(0,G82,0)</f>
        <v>0.55208333333333337</v>
      </c>
      <c r="I82" s="32"/>
    </row>
    <row r="83" spans="1:9" s="20" customFormat="1" ht="34" x14ac:dyDescent="0.2">
      <c r="A83" s="41"/>
      <c r="B83" s="38"/>
      <c r="C83" s="38" t="s">
        <v>64</v>
      </c>
      <c r="D83" s="38"/>
      <c r="E83" s="38"/>
      <c r="F83" s="39"/>
      <c r="G83" s="40"/>
      <c r="H83" s="39"/>
      <c r="I83" s="38"/>
    </row>
    <row r="84" spans="1:9" s="20" customFormat="1" ht="17" x14ac:dyDescent="0.2">
      <c r="A84" s="42">
        <f>A82+0.01</f>
        <v>6.0299999999999994</v>
      </c>
      <c r="B84" s="29"/>
      <c r="C84" s="29"/>
      <c r="D84" s="44"/>
      <c r="E84" s="29" t="s">
        <v>88</v>
      </c>
      <c r="F84" s="30">
        <f>H82</f>
        <v>0.55208333333333337</v>
      </c>
      <c r="G84" s="31">
        <v>0</v>
      </c>
      <c r="H84" s="30">
        <f>F84+TIME(0,G84,0)</f>
        <v>0.55208333333333337</v>
      </c>
      <c r="I84" s="32"/>
    </row>
    <row r="85" spans="1:9" ht="16" x14ac:dyDescent="0.2">
      <c r="A85" s="41"/>
      <c r="B85" s="38"/>
      <c r="C85" s="38"/>
      <c r="D85" s="38"/>
      <c r="E85" s="38"/>
      <c r="F85" s="39"/>
      <c r="G85" s="40"/>
      <c r="H85" s="39"/>
      <c r="I85" s="38"/>
    </row>
    <row r="86" spans="1:9" ht="17" x14ac:dyDescent="0.2">
      <c r="A86" s="43">
        <f>1+A78</f>
        <v>7</v>
      </c>
      <c r="B86" s="25"/>
      <c r="C86" s="25" t="s">
        <v>92</v>
      </c>
      <c r="D86" s="25"/>
      <c r="E86" s="25" t="s">
        <v>4</v>
      </c>
      <c r="F86" s="26">
        <f>H84</f>
        <v>0.55208333333333337</v>
      </c>
      <c r="G86" s="27">
        <v>0</v>
      </c>
      <c r="H86" s="26">
        <f>F86+TIME(0,G86,0)</f>
        <v>0.55208333333333337</v>
      </c>
      <c r="I86" s="28"/>
    </row>
    <row r="87" spans="1:9" ht="14" x14ac:dyDescent="0.15">
      <c r="A87" s="33"/>
      <c r="B87" s="33"/>
      <c r="C87" s="33" t="s">
        <v>25</v>
      </c>
      <c r="D87" s="33"/>
      <c r="E87" s="33"/>
      <c r="F87" s="34"/>
      <c r="G87" s="35">
        <f>(H87-H86) * 24 * 60</f>
        <v>0</v>
      </c>
      <c r="H87" s="34">
        <v>0.55208333333333337</v>
      </c>
      <c r="I87" s="33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s="20" customFormat="1" ht="16" x14ac:dyDescent="0.2">
      <c r="A89" s="50"/>
      <c r="B89" s="38"/>
      <c r="C89" s="38"/>
      <c r="D89" s="38"/>
      <c r="E89" s="38"/>
      <c r="F89" s="39"/>
      <c r="G89" s="40"/>
      <c r="H89" s="39"/>
      <c r="I89" s="38"/>
    </row>
    <row r="90" spans="1:9" ht="16" x14ac:dyDescent="0.2">
      <c r="A90" s="70" t="s">
        <v>106</v>
      </c>
      <c r="B90" s="70"/>
      <c r="C90" s="70"/>
      <c r="D90" s="70"/>
      <c r="E90" s="70"/>
      <c r="F90" s="70"/>
      <c r="G90" s="70"/>
      <c r="H90" s="70"/>
      <c r="I90" s="70"/>
    </row>
    <row r="91" spans="1:9" s="24" customFormat="1" ht="34" x14ac:dyDescent="0.2">
      <c r="A91" s="21" t="s">
        <v>16</v>
      </c>
      <c r="B91" s="21" t="s">
        <v>17</v>
      </c>
      <c r="C91" s="21" t="s">
        <v>18</v>
      </c>
      <c r="D91" s="21" t="s">
        <v>19</v>
      </c>
      <c r="E91" s="21" t="s">
        <v>20</v>
      </c>
      <c r="F91" s="22" t="s">
        <v>21</v>
      </c>
      <c r="G91" s="23" t="s">
        <v>22</v>
      </c>
      <c r="H91" s="22" t="s">
        <v>23</v>
      </c>
      <c r="I91" s="21" t="s">
        <v>24</v>
      </c>
    </row>
    <row r="92" spans="1:9" ht="17" x14ac:dyDescent="0.2">
      <c r="A92" s="43">
        <f>1+A86</f>
        <v>8</v>
      </c>
      <c r="B92" s="25"/>
      <c r="C92" s="25" t="s">
        <v>2</v>
      </c>
      <c r="D92" s="25"/>
      <c r="E92" s="25"/>
      <c r="F92" s="26">
        <v>0.375</v>
      </c>
      <c r="G92" s="27">
        <v>0</v>
      </c>
      <c r="H92" s="26">
        <f>F92+TIME(0,G92,0)</f>
        <v>0.375</v>
      </c>
      <c r="I92" s="28"/>
    </row>
    <row r="93" spans="1:9" ht="16" x14ac:dyDescent="0.2">
      <c r="A93" s="41"/>
      <c r="B93" s="38"/>
      <c r="C93" s="38"/>
      <c r="D93" s="38"/>
      <c r="E93" s="38"/>
      <c r="F93" s="39"/>
      <c r="G93" s="40"/>
      <c r="H93" s="39"/>
      <c r="I93" s="38"/>
    </row>
    <row r="94" spans="1:9" ht="17" x14ac:dyDescent="0.2">
      <c r="A94" s="42">
        <f>A92+0.01</f>
        <v>8.01</v>
      </c>
      <c r="B94" s="29"/>
      <c r="C94" s="29" t="s">
        <v>3</v>
      </c>
      <c r="D94" s="45"/>
      <c r="E94" s="29" t="s">
        <v>4</v>
      </c>
      <c r="F94" s="30">
        <f>H92</f>
        <v>0.375</v>
      </c>
      <c r="G94" s="31">
        <v>1</v>
      </c>
      <c r="H94" s="30">
        <f>F94+TIME(0,G94,0)</f>
        <v>0.37569444444444444</v>
      </c>
      <c r="I94" s="32"/>
    </row>
    <row r="95" spans="1:9" ht="16" x14ac:dyDescent="0.2">
      <c r="A95" s="41"/>
      <c r="B95" s="38"/>
      <c r="C95" s="38"/>
      <c r="D95" s="38"/>
      <c r="E95" s="38"/>
      <c r="F95" s="39"/>
      <c r="G95" s="40"/>
      <c r="H95" s="39"/>
      <c r="I95" s="38"/>
    </row>
    <row r="96" spans="1:9" ht="17" x14ac:dyDescent="0.2">
      <c r="A96" s="42">
        <f>A94+0.01</f>
        <v>8.02</v>
      </c>
      <c r="B96" s="29" t="s">
        <v>55</v>
      </c>
      <c r="C96" s="29" t="s">
        <v>6</v>
      </c>
      <c r="D96" s="29"/>
      <c r="E96" s="29" t="s">
        <v>4</v>
      </c>
      <c r="F96" s="30">
        <f>H94</f>
        <v>0.37569444444444444</v>
      </c>
      <c r="G96" s="31">
        <v>1</v>
      </c>
      <c r="H96" s="30">
        <f>F96+TIME(0,G96,0)</f>
        <v>0.37638888888888888</v>
      </c>
      <c r="I96" s="32"/>
    </row>
    <row r="97" spans="1:9" ht="16" x14ac:dyDescent="0.2">
      <c r="A97" s="41"/>
      <c r="B97" s="38"/>
      <c r="C97" s="38"/>
      <c r="D97" s="38"/>
      <c r="E97" s="38"/>
      <c r="F97" s="39"/>
      <c r="G97" s="40"/>
      <c r="H97" s="39"/>
      <c r="I97" s="38"/>
    </row>
    <row r="98" spans="1:9" ht="17" x14ac:dyDescent="0.2">
      <c r="A98" s="42">
        <f>A96+0.01</f>
        <v>8.0299999999999994</v>
      </c>
      <c r="B98" s="29" t="s">
        <v>55</v>
      </c>
      <c r="C98" s="29" t="s">
        <v>11</v>
      </c>
      <c r="D98" s="45"/>
      <c r="E98" s="29" t="s">
        <v>4</v>
      </c>
      <c r="F98" s="30">
        <f>H96</f>
        <v>0.37638888888888888</v>
      </c>
      <c r="G98" s="31">
        <v>1</v>
      </c>
      <c r="H98" s="30">
        <f>F98+TIME(0,G98,0)</f>
        <v>0.37708333333333333</v>
      </c>
      <c r="I98" s="32"/>
    </row>
    <row r="99" spans="1:9" ht="16" x14ac:dyDescent="0.2">
      <c r="A99" s="41"/>
      <c r="B99" s="38"/>
      <c r="C99" s="38"/>
      <c r="D99" s="46"/>
      <c r="E99" s="38"/>
      <c r="F99" s="39"/>
      <c r="G99" s="40"/>
      <c r="H99" s="39"/>
      <c r="I99" s="38"/>
    </row>
    <row r="100" spans="1:9" ht="17" x14ac:dyDescent="0.2">
      <c r="A100" s="42">
        <f>A98+0.01</f>
        <v>8.0399999999999991</v>
      </c>
      <c r="B100" s="29" t="s">
        <v>55</v>
      </c>
      <c r="C100" s="29" t="s">
        <v>10</v>
      </c>
      <c r="D100" s="45"/>
      <c r="E100" s="29" t="s">
        <v>4</v>
      </c>
      <c r="F100" s="30">
        <f>H98</f>
        <v>0.37708333333333333</v>
      </c>
      <c r="G100" s="31">
        <v>1</v>
      </c>
      <c r="H100" s="30">
        <f>F100+TIME(0,G100,0)</f>
        <v>0.37777777777777777</v>
      </c>
      <c r="I100" s="32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7" x14ac:dyDescent="0.2">
      <c r="A102" s="43">
        <f>1+A92</f>
        <v>9</v>
      </c>
      <c r="B102" s="25"/>
      <c r="C102" s="25" t="s">
        <v>89</v>
      </c>
      <c r="D102" s="25"/>
      <c r="E102" s="25"/>
      <c r="F102" s="26">
        <v>0.46875</v>
      </c>
      <c r="G102" s="27">
        <v>0</v>
      </c>
      <c r="H102" s="26">
        <f>F102+TIME(0,G102,0)</f>
        <v>0.46875</v>
      </c>
      <c r="I102" s="28"/>
    </row>
    <row r="103" spans="1:9" s="20" customFormat="1" ht="16" x14ac:dyDescent="0.2">
      <c r="A103" s="50"/>
      <c r="B103" s="38"/>
      <c r="C103" s="38"/>
      <c r="D103" s="38"/>
      <c r="E103" s="38"/>
      <c r="F103" s="39"/>
      <c r="G103" s="40"/>
      <c r="H103" s="39"/>
      <c r="I103" s="38"/>
    </row>
    <row r="104" spans="1:9" s="20" customFormat="1" ht="17" x14ac:dyDescent="0.2">
      <c r="A104" s="42">
        <f>A102+0.01</f>
        <v>9.01</v>
      </c>
      <c r="B104" s="29" t="s">
        <v>60</v>
      </c>
      <c r="C104" s="29" t="s">
        <v>62</v>
      </c>
      <c r="D104" s="44"/>
      <c r="E104" s="29" t="s">
        <v>4</v>
      </c>
      <c r="F104" s="30">
        <f>H102</f>
        <v>0.46875</v>
      </c>
      <c r="G104" s="31">
        <v>5</v>
      </c>
      <c r="H104" s="30">
        <f>F104+TIME(0,G104,0)</f>
        <v>0.47222222222222221</v>
      </c>
      <c r="I104" s="32"/>
    </row>
    <row r="105" spans="1:9" s="20" customFormat="1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34" x14ac:dyDescent="0.2">
      <c r="A106" s="42">
        <f>A104+0.01</f>
        <v>9.02</v>
      </c>
      <c r="B106" s="29" t="s">
        <v>60</v>
      </c>
      <c r="C106" s="29" t="s">
        <v>63</v>
      </c>
      <c r="D106" s="29"/>
      <c r="E106" s="29" t="s">
        <v>4</v>
      </c>
      <c r="F106" s="30">
        <f>H104</f>
        <v>0.47222222222222221</v>
      </c>
      <c r="G106" s="31">
        <v>115</v>
      </c>
      <c r="H106" s="30">
        <f>F106+TIME(0,G106,0)</f>
        <v>0.55208333333333337</v>
      </c>
      <c r="I106" s="32"/>
    </row>
    <row r="107" spans="1:9" s="20" customFormat="1" ht="34" x14ac:dyDescent="0.2">
      <c r="A107" s="41"/>
      <c r="B107" s="38"/>
      <c r="C107" s="38" t="s">
        <v>64</v>
      </c>
      <c r="D107" s="38"/>
      <c r="E107" s="38"/>
      <c r="F107" s="39"/>
      <c r="G107" s="40"/>
      <c r="H107" s="39"/>
      <c r="I107" s="38"/>
    </row>
    <row r="108" spans="1:9" s="20" customFormat="1" ht="17" x14ac:dyDescent="0.2">
      <c r="A108" s="42">
        <f>A106+0.01</f>
        <v>9.0299999999999994</v>
      </c>
      <c r="B108" s="29"/>
      <c r="C108" s="29"/>
      <c r="D108" s="44"/>
      <c r="E108" s="29" t="s">
        <v>88</v>
      </c>
      <c r="F108" s="30">
        <f>H106</f>
        <v>0.55208333333333337</v>
      </c>
      <c r="G108" s="31">
        <v>0</v>
      </c>
      <c r="H108" s="30">
        <f>F108+TIME(0,G108,0)</f>
        <v>0.55208333333333337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3">
        <f>1+A102</f>
        <v>10</v>
      </c>
      <c r="B110" s="25"/>
      <c r="C110" s="25" t="s">
        <v>92</v>
      </c>
      <c r="D110" s="25"/>
      <c r="E110" s="25" t="s">
        <v>4</v>
      </c>
      <c r="F110" s="26">
        <f>H108</f>
        <v>0.55208333333333337</v>
      </c>
      <c r="G110" s="27">
        <v>0</v>
      </c>
      <c r="H110" s="26">
        <f>F110+TIME(0,G110,0)</f>
        <v>0.55208333333333337</v>
      </c>
      <c r="I110" s="28"/>
    </row>
    <row r="111" spans="1:9" ht="14" x14ac:dyDescent="0.15">
      <c r="A111" s="33"/>
      <c r="B111" s="33"/>
      <c r="C111" s="33" t="s">
        <v>25</v>
      </c>
      <c r="D111" s="33"/>
      <c r="E111" s="33"/>
      <c r="F111" s="34"/>
      <c r="G111" s="35">
        <f>(H111-H110) * 24 * 60</f>
        <v>0</v>
      </c>
      <c r="H111" s="34">
        <v>0.55208333333333337</v>
      </c>
      <c r="I111" s="33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70" t="s">
        <v>107</v>
      </c>
      <c r="B114" s="70"/>
      <c r="C114" s="70"/>
      <c r="D114" s="70"/>
      <c r="E114" s="70"/>
      <c r="F114" s="70"/>
      <c r="G114" s="70"/>
      <c r="H114" s="70"/>
      <c r="I114" s="70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1+A110</f>
        <v>11</v>
      </c>
      <c r="B116" s="25"/>
      <c r="C116" s="25" t="s">
        <v>2</v>
      </c>
      <c r="D116" s="25"/>
      <c r="E116" s="25"/>
      <c r="F116" s="26">
        <v>0.46875</v>
      </c>
      <c r="G116" s="27">
        <v>0</v>
      </c>
      <c r="H116" s="26">
        <f>F116+TIME(0,G116,0)</f>
        <v>0.46875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0.46875</v>
      </c>
      <c r="G118" s="31">
        <v>1</v>
      </c>
      <c r="H118" s="30">
        <f>F118+TIME(0,G118,0)</f>
        <v>0.46944444444444444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0.46944444444444444</v>
      </c>
      <c r="G120" s="31">
        <v>1</v>
      </c>
      <c r="H120" s="30">
        <f>F120+TIME(0,G120,0)</f>
        <v>0.47013888888888888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0.47013888888888888</v>
      </c>
      <c r="G122" s="31">
        <v>1</v>
      </c>
      <c r="H122" s="30">
        <f>F122+TIME(0,G122,0)</f>
        <v>0.47083333333333333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0.47083333333333333</v>
      </c>
      <c r="G124" s="31">
        <v>1</v>
      </c>
      <c r="H124" s="30">
        <f>F124+TIME(0,G124,0)</f>
        <v>0.47152777777777777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89</v>
      </c>
      <c r="D126" s="25"/>
      <c r="E126" s="25"/>
      <c r="F126" s="26">
        <v>0.46875</v>
      </c>
      <c r="G126" s="27">
        <v>0</v>
      </c>
      <c r="H126" s="26">
        <f>F126+TIME(0,G126,0)</f>
        <v>0.46875</v>
      </c>
      <c r="I126" s="28"/>
    </row>
    <row r="127" spans="1:9" s="20" customFormat="1" ht="16" x14ac:dyDescent="0.2">
      <c r="A127" s="50"/>
      <c r="B127" s="38"/>
      <c r="C127" s="38"/>
      <c r="D127" s="38"/>
      <c r="E127" s="38"/>
      <c r="F127" s="39"/>
      <c r="G127" s="40"/>
      <c r="H127" s="39"/>
      <c r="I127" s="38"/>
    </row>
    <row r="128" spans="1:9" s="20" customFormat="1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0.46875</v>
      </c>
      <c r="G128" s="31">
        <v>5</v>
      </c>
      <c r="H128" s="30">
        <f>F128+TIME(0,G128,0)</f>
        <v>0.47222222222222221</v>
      </c>
      <c r="I128" s="32"/>
    </row>
    <row r="129" spans="1:9" s="20" customFormat="1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0.47222222222222221</v>
      </c>
      <c r="G130" s="31">
        <v>115</v>
      </c>
      <c r="H130" s="30">
        <f>F130+TIME(0,G130,0)</f>
        <v>0.55208333333333337</v>
      </c>
      <c r="I130" s="32"/>
    </row>
    <row r="131" spans="1:9" s="20" customFormat="1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s="20" customFormat="1" ht="17" x14ac:dyDescent="0.2">
      <c r="A132" s="42">
        <f>A130+0.01</f>
        <v>12.03</v>
      </c>
      <c r="B132" s="29"/>
      <c r="C132" s="29"/>
      <c r="D132" s="44"/>
      <c r="E132" s="29" t="s">
        <v>88</v>
      </c>
      <c r="F132" s="30">
        <f>H130</f>
        <v>0.55208333333333337</v>
      </c>
      <c r="G132" s="31">
        <v>0</v>
      </c>
      <c r="H132" s="30">
        <f>F132+TIME(0,G132,0)</f>
        <v>0.55208333333333337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3">
        <f>1+A126</f>
        <v>13</v>
      </c>
      <c r="B134" s="25"/>
      <c r="C134" s="25" t="s">
        <v>92</v>
      </c>
      <c r="D134" s="25"/>
      <c r="E134" s="25" t="s">
        <v>4</v>
      </c>
      <c r="F134" s="26">
        <f>H132</f>
        <v>0.55208333333333337</v>
      </c>
      <c r="G134" s="27">
        <v>0</v>
      </c>
      <c r="H134" s="26">
        <f>F134+TIME(0,G134,0)</f>
        <v>0.55208333333333337</v>
      </c>
      <c r="I134" s="28"/>
    </row>
    <row r="135" spans="1:9" ht="14" x14ac:dyDescent="0.15">
      <c r="A135" s="33"/>
      <c r="B135" s="33"/>
      <c r="C135" s="33" t="s">
        <v>25</v>
      </c>
      <c r="D135" s="33"/>
      <c r="E135" s="33"/>
      <c r="F135" s="34"/>
      <c r="G135" s="35">
        <f>(H135-H134) * 24 * 60</f>
        <v>0</v>
      </c>
      <c r="H135" s="34">
        <v>0.55208333333333337</v>
      </c>
      <c r="I135" s="33"/>
    </row>
    <row r="136" spans="1:9" s="20" customFormat="1" ht="16" x14ac:dyDescent="0.2">
      <c r="A136" s="50"/>
      <c r="B136" s="38"/>
      <c r="C136" s="38"/>
      <c r="D136" s="38"/>
      <c r="E136" s="38"/>
      <c r="F136" s="39"/>
      <c r="G136" s="40"/>
      <c r="H136" s="39"/>
      <c r="I136" s="38"/>
    </row>
    <row r="137" spans="1:9" s="20" customFormat="1" ht="16" x14ac:dyDescent="0.2">
      <c r="A137" s="50"/>
      <c r="B137" s="38"/>
      <c r="C137" s="38"/>
      <c r="D137" s="38"/>
      <c r="E137" s="38"/>
      <c r="F137" s="39"/>
      <c r="G137" s="40"/>
      <c r="H137" s="39"/>
      <c r="I137" s="38"/>
    </row>
    <row r="138" spans="1:9" s="20" customFormat="1" ht="16" x14ac:dyDescent="0.2">
      <c r="A138" s="50"/>
      <c r="B138" s="38"/>
      <c r="C138" s="38"/>
      <c r="D138" s="38"/>
      <c r="E138" s="38"/>
      <c r="F138" s="39"/>
      <c r="G138" s="40"/>
      <c r="H138" s="39"/>
      <c r="I138" s="38"/>
    </row>
    <row r="139" spans="1:9" ht="16" x14ac:dyDescent="0.2">
      <c r="A139" s="70" t="s">
        <v>108</v>
      </c>
      <c r="B139" s="70"/>
      <c r="C139" s="70"/>
      <c r="D139" s="70"/>
      <c r="E139" s="70"/>
      <c r="F139" s="70"/>
      <c r="G139" s="70"/>
      <c r="H139" s="70"/>
      <c r="I139" s="70"/>
    </row>
    <row r="140" spans="1:9" s="24" customFormat="1" ht="34" x14ac:dyDescent="0.2">
      <c r="A140" s="21" t="s">
        <v>16</v>
      </c>
      <c r="B140" s="21" t="s">
        <v>17</v>
      </c>
      <c r="C140" s="21" t="s">
        <v>18</v>
      </c>
      <c r="D140" s="21" t="s">
        <v>19</v>
      </c>
      <c r="E140" s="21" t="s">
        <v>20</v>
      </c>
      <c r="F140" s="22" t="s">
        <v>21</v>
      </c>
      <c r="G140" s="23" t="s">
        <v>22</v>
      </c>
      <c r="H140" s="22" t="s">
        <v>23</v>
      </c>
      <c r="I140" s="21" t="s">
        <v>24</v>
      </c>
    </row>
    <row r="141" spans="1:9" ht="17" x14ac:dyDescent="0.2">
      <c r="A141" s="43">
        <f>1+A134</f>
        <v>14</v>
      </c>
      <c r="B141" s="25"/>
      <c r="C141" s="25" t="s">
        <v>2</v>
      </c>
      <c r="D141" s="25"/>
      <c r="E141" s="25"/>
      <c r="F141" s="26">
        <v>0.375</v>
      </c>
      <c r="G141" s="27">
        <v>0</v>
      </c>
      <c r="H141" s="26">
        <f>F141+TIME(0,G141,0)</f>
        <v>0.375</v>
      </c>
      <c r="I141" s="28"/>
    </row>
    <row r="142" spans="1:9" ht="16" x14ac:dyDescent="0.2">
      <c r="A142" s="41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2">
        <f>A141+0.01</f>
        <v>14.01</v>
      </c>
      <c r="B143" s="29"/>
      <c r="C143" s="29" t="s">
        <v>3</v>
      </c>
      <c r="D143" s="45"/>
      <c r="E143" s="29" t="s">
        <v>4</v>
      </c>
      <c r="F143" s="30">
        <f>H141</f>
        <v>0.375</v>
      </c>
      <c r="G143" s="31">
        <v>1</v>
      </c>
      <c r="H143" s="30">
        <f>F143+TIME(0,G143,0)</f>
        <v>0.37569444444444444</v>
      </c>
      <c r="I143" s="32"/>
    </row>
    <row r="144" spans="1:9" ht="16" x14ac:dyDescent="0.2">
      <c r="A144" s="41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2">
        <f>A143+0.01</f>
        <v>14.02</v>
      </c>
      <c r="B145" s="29" t="s">
        <v>55</v>
      </c>
      <c r="C145" s="29" t="s">
        <v>6</v>
      </c>
      <c r="D145" s="29"/>
      <c r="E145" s="29" t="s">
        <v>4</v>
      </c>
      <c r="F145" s="30">
        <f>H143</f>
        <v>0.37569444444444444</v>
      </c>
      <c r="G145" s="31">
        <v>1</v>
      </c>
      <c r="H145" s="30">
        <f>F145+TIME(0,G145,0)</f>
        <v>0.37638888888888888</v>
      </c>
      <c r="I145" s="32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14.03</v>
      </c>
      <c r="B147" s="29" t="s">
        <v>55</v>
      </c>
      <c r="C147" s="29" t="s">
        <v>11</v>
      </c>
      <c r="D147" s="45"/>
      <c r="E147" s="29" t="s">
        <v>4</v>
      </c>
      <c r="F147" s="30">
        <f>H145</f>
        <v>0.37638888888888888</v>
      </c>
      <c r="G147" s="31">
        <v>1</v>
      </c>
      <c r="H147" s="30">
        <f>F147+TIME(0,G147,0)</f>
        <v>0.37708333333333333</v>
      </c>
      <c r="I147" s="32"/>
    </row>
    <row r="148" spans="1:9" ht="16" x14ac:dyDescent="0.2">
      <c r="A148" s="41"/>
      <c r="B148" s="38"/>
      <c r="C148" s="38"/>
      <c r="D148" s="46"/>
      <c r="E148" s="38"/>
      <c r="F148" s="39"/>
      <c r="G148" s="40"/>
      <c r="H148" s="39"/>
      <c r="I148" s="38"/>
    </row>
    <row r="149" spans="1:9" ht="17" x14ac:dyDescent="0.2">
      <c r="A149" s="42">
        <f>A147+0.01</f>
        <v>14.04</v>
      </c>
      <c r="B149" s="29" t="s">
        <v>55</v>
      </c>
      <c r="C149" s="29" t="s">
        <v>10</v>
      </c>
      <c r="D149" s="45"/>
      <c r="E149" s="29" t="s">
        <v>4</v>
      </c>
      <c r="F149" s="30">
        <f>H147</f>
        <v>0.37708333333333333</v>
      </c>
      <c r="G149" s="31">
        <v>1</v>
      </c>
      <c r="H149" s="30">
        <f>F149+TIME(0,G149,0)</f>
        <v>0.37777777777777777</v>
      </c>
      <c r="I149" s="32"/>
    </row>
    <row r="150" spans="1:9" s="20" customFormat="1" ht="16" x14ac:dyDescent="0.2">
      <c r="A150" s="50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1+A141</f>
        <v>15</v>
      </c>
      <c r="B151" s="25"/>
      <c r="C151" s="25" t="s">
        <v>89</v>
      </c>
      <c r="D151" s="25"/>
      <c r="E151" s="25" t="s">
        <v>4</v>
      </c>
      <c r="F151" s="26">
        <f>H149</f>
        <v>0.37777777777777777</v>
      </c>
      <c r="G151" s="27">
        <v>0</v>
      </c>
      <c r="H151" s="26">
        <f>F151+TIME(0,G151,0)</f>
        <v>0.37777777777777777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15.01</v>
      </c>
      <c r="B153" s="29" t="s">
        <v>60</v>
      </c>
      <c r="C153" s="29" t="s">
        <v>62</v>
      </c>
      <c r="D153" s="44"/>
      <c r="E153" s="29" t="s">
        <v>4</v>
      </c>
      <c r="F153" s="30">
        <f>H151</f>
        <v>0.37777777777777777</v>
      </c>
      <c r="G153" s="31">
        <v>0</v>
      </c>
      <c r="H153" s="30">
        <f>F153+TIME(0,G153,0)</f>
        <v>0.37777777777777777</v>
      </c>
      <c r="I153" s="32"/>
    </row>
    <row r="154" spans="1:9" ht="16" x14ac:dyDescent="0.2">
      <c r="A154" s="41"/>
      <c r="B154" s="38"/>
      <c r="C154" s="38"/>
      <c r="D154" s="38"/>
      <c r="E154" s="38"/>
      <c r="F154" s="39"/>
      <c r="G154" s="40"/>
      <c r="H154" s="39"/>
      <c r="I154" s="38"/>
    </row>
    <row r="155" spans="1:9" ht="34" x14ac:dyDescent="0.2">
      <c r="A155" s="42">
        <f>A153+0.01</f>
        <v>15.02</v>
      </c>
      <c r="B155" s="29" t="s">
        <v>60</v>
      </c>
      <c r="C155" s="29" t="s">
        <v>63</v>
      </c>
      <c r="D155" s="29"/>
      <c r="E155" s="29" t="s">
        <v>4</v>
      </c>
      <c r="F155" s="30">
        <f>H153</f>
        <v>0.37777777777777777</v>
      </c>
      <c r="G155" s="31">
        <v>90</v>
      </c>
      <c r="H155" s="30">
        <f>F155+TIME(0,G155,0)</f>
        <v>0.44027777777777777</v>
      </c>
      <c r="I155" s="52"/>
    </row>
    <row r="156" spans="1:9" ht="34" x14ac:dyDescent="0.2">
      <c r="A156" s="41"/>
      <c r="B156" s="38"/>
      <c r="C156" s="38" t="s">
        <v>64</v>
      </c>
      <c r="D156" s="38"/>
      <c r="E156" s="38"/>
      <c r="F156" s="39"/>
      <c r="G156" s="40"/>
      <c r="H156" s="39"/>
      <c r="I156" s="38"/>
    </row>
    <row r="157" spans="1:9" ht="17" x14ac:dyDescent="0.2">
      <c r="A157" s="42">
        <f>A155+0.01</f>
        <v>15.03</v>
      </c>
      <c r="B157" s="29"/>
      <c r="C157" s="29"/>
      <c r="D157" s="29"/>
      <c r="E157" s="29" t="s">
        <v>4</v>
      </c>
      <c r="F157" s="30">
        <f>H155</f>
        <v>0.44027777777777777</v>
      </c>
      <c r="G157" s="31">
        <v>0</v>
      </c>
      <c r="H157" s="30">
        <f>F157+TIME(0,G157,0)</f>
        <v>0.44027777777777777</v>
      </c>
      <c r="I157" s="32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15.04</v>
      </c>
      <c r="B159" s="29"/>
      <c r="C159" s="29"/>
      <c r="D159" s="29"/>
      <c r="E159" s="29" t="s">
        <v>4</v>
      </c>
      <c r="F159" s="30">
        <f>H157</f>
        <v>0.44027777777777777</v>
      </c>
      <c r="G159" s="31">
        <v>0</v>
      </c>
      <c r="H159" s="30">
        <f>F159+TIME(0,G159,0)</f>
        <v>0.44027777777777777</v>
      </c>
      <c r="I159" s="32"/>
    </row>
    <row r="160" spans="1:9" s="20" customFormat="1" ht="16" x14ac:dyDescent="0.2">
      <c r="A160" s="50"/>
      <c r="B160" s="38"/>
      <c r="C160" s="38"/>
      <c r="D160" s="38"/>
      <c r="E160" s="38"/>
      <c r="F160" s="39"/>
      <c r="G160" s="40"/>
      <c r="H160" s="39"/>
      <c r="I160" s="38"/>
    </row>
    <row r="161" spans="1:9" s="20" customFormat="1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3">
        <f>1+A151</f>
        <v>16</v>
      </c>
      <c r="B162" s="25"/>
      <c r="C162" s="25" t="s">
        <v>65</v>
      </c>
      <c r="D162" s="25"/>
      <c r="E162" s="25" t="s">
        <v>4</v>
      </c>
      <c r="F162" s="26">
        <f>H159</f>
        <v>0.44027777777777777</v>
      </c>
      <c r="G162" s="27">
        <v>0</v>
      </c>
      <c r="H162" s="26">
        <f>F162+TIME(0,G162,0)</f>
        <v>0.44027777777777777</v>
      </c>
      <c r="I162" s="28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16.010000000000002</v>
      </c>
      <c r="B164" s="29" t="s">
        <v>60</v>
      </c>
      <c r="C164" s="29" t="s">
        <v>99</v>
      </c>
      <c r="D164" s="45" t="str">
        <f>Parameters!B13</f>
        <v>11-21/1653</v>
      </c>
      <c r="E164" s="29" t="s">
        <v>5</v>
      </c>
      <c r="F164" s="30">
        <f>H162</f>
        <v>0.44027777777777777</v>
      </c>
      <c r="G164" s="31">
        <v>5</v>
      </c>
      <c r="H164" s="30">
        <f>F164+TIME(0,G164,0)</f>
        <v>0.44374999999999998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16.020000000000003</v>
      </c>
      <c r="B166" s="29" t="s">
        <v>60</v>
      </c>
      <c r="C166" s="29" t="s">
        <v>66</v>
      </c>
      <c r="D166" s="45" t="str">
        <f>Parameters!B13</f>
        <v>11-21/1653</v>
      </c>
      <c r="E166" s="29" t="s">
        <v>5</v>
      </c>
      <c r="F166" s="30">
        <f>H164</f>
        <v>0.44374999999999998</v>
      </c>
      <c r="G166" s="31">
        <v>0</v>
      </c>
      <c r="H166" s="30">
        <f>F166+TIME(0,G166,0)</f>
        <v>0.44374999999999998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16.030000000000005</v>
      </c>
      <c r="B168" s="29" t="s">
        <v>58</v>
      </c>
      <c r="C168" s="29" t="s">
        <v>67</v>
      </c>
      <c r="D168" s="45" t="str">
        <f>Parameters!B13</f>
        <v>11-21/1653</v>
      </c>
      <c r="E168" s="29" t="s">
        <v>5</v>
      </c>
      <c r="F168" s="30">
        <f>H166</f>
        <v>0.44374999999999998</v>
      </c>
      <c r="G168" s="31">
        <v>3</v>
      </c>
      <c r="H168" s="30">
        <f>F168+TIME(0,G168,0)</f>
        <v>0.4458333333333333</v>
      </c>
      <c r="I168" s="32"/>
    </row>
    <row r="169" spans="1:9" x14ac:dyDescent="0.15">
      <c r="D169" s="47"/>
    </row>
    <row r="170" spans="1:9" ht="17" x14ac:dyDescent="0.2">
      <c r="A170" s="42">
        <f>A168+0.01</f>
        <v>16.040000000000006</v>
      </c>
      <c r="B170" s="29" t="s">
        <v>61</v>
      </c>
      <c r="C170" s="29" t="s">
        <v>68</v>
      </c>
      <c r="D170" s="45" t="str">
        <f>Parameters!B13</f>
        <v>11-21/1653</v>
      </c>
      <c r="E170" s="29" t="s">
        <v>5</v>
      </c>
      <c r="F170" s="30">
        <f>H168</f>
        <v>0.4458333333333333</v>
      </c>
      <c r="G170" s="31">
        <v>5</v>
      </c>
      <c r="H170" s="30">
        <f>F170+TIME(0,G170,0)</f>
        <v>0.44930555555555551</v>
      </c>
      <c r="I170" s="32"/>
    </row>
    <row r="172" spans="1:9" ht="17" x14ac:dyDescent="0.2">
      <c r="A172" s="42">
        <f>A170+0.01</f>
        <v>16.050000000000008</v>
      </c>
      <c r="B172" s="29"/>
      <c r="C172" s="29"/>
      <c r="D172" s="29"/>
      <c r="E172" s="29" t="s">
        <v>5</v>
      </c>
      <c r="F172" s="30">
        <f>H170</f>
        <v>0.44930555555555551</v>
      </c>
      <c r="G172" s="31">
        <v>0</v>
      </c>
      <c r="H172" s="30">
        <f>F172+TIME(0,G172,0)</f>
        <v>0.44930555555555551</v>
      </c>
      <c r="I172" s="32"/>
    </row>
    <row r="174" spans="1:9" ht="17" x14ac:dyDescent="0.2">
      <c r="A174" s="42">
        <f>A172+0.01</f>
        <v>16.060000000000009</v>
      </c>
      <c r="B174" s="29"/>
      <c r="C174" s="29"/>
      <c r="D174" s="29"/>
      <c r="E174" s="29" t="s">
        <v>5</v>
      </c>
      <c r="F174" s="30">
        <f>H172</f>
        <v>0.44930555555555551</v>
      </c>
      <c r="G174" s="31">
        <v>0</v>
      </c>
      <c r="H174" s="30">
        <f>F174+TIME(0,G174,0)</f>
        <v>0.44930555555555551</v>
      </c>
      <c r="I174" s="32"/>
    </row>
    <row r="176" spans="1:9" ht="17" x14ac:dyDescent="0.2">
      <c r="A176" s="43">
        <f>1+A162</f>
        <v>17</v>
      </c>
      <c r="B176" s="25"/>
      <c r="C176" s="25" t="s">
        <v>69</v>
      </c>
      <c r="D176" s="25"/>
      <c r="E176" s="25" t="s">
        <v>4</v>
      </c>
      <c r="F176" s="26">
        <f>H174</f>
        <v>0.44930555555555551</v>
      </c>
      <c r="G176" s="27">
        <v>0</v>
      </c>
      <c r="H176" s="26">
        <f>F176+TIME(0,G176,0)</f>
        <v>0.44930555555555551</v>
      </c>
      <c r="I176" s="28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17.010000000000002</v>
      </c>
      <c r="B178" s="29"/>
      <c r="C178" s="29"/>
      <c r="D178" s="44"/>
      <c r="E178" s="29" t="s">
        <v>5</v>
      </c>
      <c r="F178" s="30">
        <f>H176</f>
        <v>0.44930555555555551</v>
      </c>
      <c r="G178" s="31">
        <v>0</v>
      </c>
      <c r="H178" s="30">
        <f>F178+TIME(0,G178,0)</f>
        <v>0.44930555555555551</v>
      </c>
      <c r="I178" s="32"/>
    </row>
    <row r="179" spans="1:9" ht="16" x14ac:dyDescent="0.2">
      <c r="C179" s="38"/>
    </row>
    <row r="180" spans="1:9" ht="17" x14ac:dyDescent="0.2">
      <c r="A180" s="42">
        <f>A178+0.01</f>
        <v>17.020000000000003</v>
      </c>
      <c r="B180" s="29"/>
      <c r="C180" s="29"/>
      <c r="D180" s="29"/>
      <c r="E180" s="29" t="s">
        <v>5</v>
      </c>
      <c r="F180" s="30">
        <f>H178</f>
        <v>0.44930555555555551</v>
      </c>
      <c r="G180" s="31">
        <v>0</v>
      </c>
      <c r="H180" s="30">
        <f>F180+TIME(0,G180,0)</f>
        <v>0.44930555555555551</v>
      </c>
      <c r="I180" s="32"/>
    </row>
    <row r="182" spans="1:9" ht="17" x14ac:dyDescent="0.2">
      <c r="A182" s="43">
        <f>1+A176</f>
        <v>18</v>
      </c>
      <c r="B182" s="25"/>
      <c r="C182" s="25" t="s">
        <v>70</v>
      </c>
      <c r="D182" s="25"/>
      <c r="E182" s="25" t="s">
        <v>4</v>
      </c>
      <c r="F182" s="26">
        <f>H180</f>
        <v>0.44930555555555551</v>
      </c>
      <c r="G182" s="27">
        <v>0</v>
      </c>
      <c r="H182" s="26">
        <f>F182+TIME(0,G182,0)</f>
        <v>0.44930555555555551</v>
      </c>
      <c r="I182" s="28"/>
    </row>
    <row r="183" spans="1:9" ht="16" x14ac:dyDescent="0.2">
      <c r="A183" s="41"/>
      <c r="B183" s="38"/>
      <c r="C183" s="38"/>
      <c r="D183" s="38"/>
      <c r="E183" s="38"/>
      <c r="F183" s="39"/>
      <c r="G183" s="40"/>
      <c r="H183" s="39"/>
      <c r="I183" s="38"/>
    </row>
    <row r="184" spans="1:9" ht="17" x14ac:dyDescent="0.2">
      <c r="A184" s="42">
        <f>A182+0.01</f>
        <v>18.010000000000002</v>
      </c>
      <c r="B184" s="29"/>
      <c r="C184" s="29"/>
      <c r="D184" s="44"/>
      <c r="E184" s="29" t="s">
        <v>5</v>
      </c>
      <c r="F184" s="30">
        <f>H182</f>
        <v>0.44930555555555551</v>
      </c>
      <c r="G184" s="31">
        <v>0</v>
      </c>
      <c r="H184" s="30">
        <f>F184+TIME(0,G184,0)</f>
        <v>0.44930555555555551</v>
      </c>
      <c r="I184" s="32"/>
    </row>
    <row r="185" spans="1:9" ht="16" x14ac:dyDescent="0.2">
      <c r="C185" s="38"/>
    </row>
    <row r="186" spans="1:9" ht="17" x14ac:dyDescent="0.2">
      <c r="A186" s="42">
        <f>A184+0.01</f>
        <v>18.020000000000003</v>
      </c>
      <c r="B186" s="29"/>
      <c r="C186" s="29"/>
      <c r="D186" s="29"/>
      <c r="E186" s="29" t="s">
        <v>5</v>
      </c>
      <c r="F186" s="30">
        <f>H184</f>
        <v>0.44930555555555551</v>
      </c>
      <c r="G186" s="31">
        <v>0</v>
      </c>
      <c r="H186" s="30">
        <f>F186+TIME(0,G186,0)</f>
        <v>0.44930555555555551</v>
      </c>
      <c r="I186" s="32"/>
    </row>
    <row r="188" spans="1:9" ht="17" x14ac:dyDescent="0.2">
      <c r="A188" s="43">
        <f>1+A182</f>
        <v>19</v>
      </c>
      <c r="B188" s="25"/>
      <c r="C188" s="25" t="s">
        <v>71</v>
      </c>
      <c r="D188" s="25"/>
      <c r="E188" s="25" t="s">
        <v>4</v>
      </c>
      <c r="F188" s="26">
        <f>H186</f>
        <v>0.44930555555555551</v>
      </c>
      <c r="G188" s="27">
        <v>0</v>
      </c>
      <c r="H188" s="26">
        <f>F188+TIME(0,G188,0)</f>
        <v>0.44930555555555551</v>
      </c>
      <c r="I188" s="28"/>
    </row>
    <row r="190" spans="1:9" ht="17" x14ac:dyDescent="0.2">
      <c r="A190" s="42">
        <f>A188+0.01</f>
        <v>19.010000000000002</v>
      </c>
      <c r="B190" s="29"/>
      <c r="C190" s="29" t="s">
        <v>72</v>
      </c>
      <c r="D190" s="44"/>
      <c r="E190" s="29" t="s">
        <v>5</v>
      </c>
      <c r="F190" s="30">
        <f>H188</f>
        <v>0.44930555555555551</v>
      </c>
      <c r="G190" s="31">
        <v>0</v>
      </c>
      <c r="H190" s="30">
        <f>F190+TIME(0,G190,0)</f>
        <v>0.44930555555555551</v>
      </c>
      <c r="I190" s="32"/>
    </row>
    <row r="191" spans="1:9" ht="14" x14ac:dyDescent="0.15">
      <c r="A191" s="33"/>
      <c r="B191" s="33"/>
      <c r="C191" s="33" t="s">
        <v>25</v>
      </c>
      <c r="D191" s="33"/>
      <c r="E191" s="33"/>
      <c r="F191" s="34"/>
      <c r="G191" s="35">
        <f>(H191-H190) * 24 * 60</f>
        <v>13.000000000000034</v>
      </c>
      <c r="H191" s="34">
        <v>0.45833333333333331</v>
      </c>
      <c r="I191" s="33"/>
    </row>
  </sheetData>
  <mergeCells count="16">
    <mergeCell ref="A139:I139"/>
    <mergeCell ref="A17:I17"/>
    <mergeCell ref="A13:I13"/>
    <mergeCell ref="A9:I9"/>
    <mergeCell ref="A7:I7"/>
    <mergeCell ref="A8:I8"/>
    <mergeCell ref="A10:I10"/>
    <mergeCell ref="A90:I90"/>
    <mergeCell ref="A114:I114"/>
    <mergeCell ref="A66:I66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5"/>
  <sheetViews>
    <sheetView zoomScale="150" zoomScaleNormal="150" workbookViewId="0">
      <selection activeCell="F5" sqref="F5"/>
    </sheetView>
  </sheetViews>
  <sheetFormatPr baseColWidth="10" defaultColWidth="8.83203125" defaultRowHeight="13" x14ac:dyDescent="0.15"/>
  <cols>
    <col min="1" max="1" width="10" style="56" customWidth="1"/>
    <col min="2" max="2" width="8.83203125" style="56" customWidth="1"/>
    <col min="3" max="3" width="8.83203125" style="56"/>
    <col min="4" max="4" width="8.83203125" style="58"/>
    <col min="5" max="5" width="54" style="59" customWidth="1"/>
    <col min="6" max="6" width="30.33203125" style="59" customWidth="1"/>
    <col min="7" max="7" width="39.33203125" style="60" customWidth="1"/>
    <col min="8" max="16384" width="8.83203125" style="59"/>
  </cols>
  <sheetData>
    <row r="1" spans="1:7" s="55" customFormat="1" ht="28" x14ac:dyDescent="0.15">
      <c r="A1" s="53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96</v>
      </c>
    </row>
    <row r="3" spans="1:7" x14ac:dyDescent="0.15">
      <c r="B3" s="57" t="s">
        <v>86</v>
      </c>
    </row>
    <row r="4" spans="1:7" x14ac:dyDescent="0.15">
      <c r="B4" s="57"/>
    </row>
    <row r="5" spans="1:7" x14ac:dyDescent="0.15">
      <c r="A5" s="56">
        <v>1</v>
      </c>
      <c r="B5" s="57"/>
      <c r="C5" s="77" t="s">
        <v>124</v>
      </c>
      <c r="E5" s="76" t="s">
        <v>125</v>
      </c>
      <c r="F5" s="76" t="s">
        <v>126</v>
      </c>
    </row>
    <row r="6" spans="1:7" x14ac:dyDescent="0.15">
      <c r="A6" s="56">
        <v>2</v>
      </c>
      <c r="B6" s="57"/>
      <c r="C6" s="77" t="s">
        <v>124</v>
      </c>
      <c r="E6" s="76" t="s">
        <v>122</v>
      </c>
      <c r="F6" s="76" t="s">
        <v>123</v>
      </c>
    </row>
    <row r="7" spans="1:7" x14ac:dyDescent="0.15">
      <c r="B7" s="57"/>
    </row>
    <row r="8" spans="1:7" x14ac:dyDescent="0.15">
      <c r="B8" s="57"/>
    </row>
    <row r="9" spans="1:7" x14ac:dyDescent="0.15">
      <c r="B9" s="57"/>
    </row>
    <row r="10" spans="1:7" x14ac:dyDescent="0.15">
      <c r="A10" s="75">
        <v>10</v>
      </c>
      <c r="B10" s="75">
        <v>2021</v>
      </c>
      <c r="C10" s="75">
        <v>1771</v>
      </c>
      <c r="D10" s="75">
        <v>0</v>
      </c>
      <c r="E10" s="75" t="s">
        <v>113</v>
      </c>
      <c r="F10" s="75" t="s">
        <v>114</v>
      </c>
      <c r="G10" s="75"/>
    </row>
    <row r="11" spans="1:7" x14ac:dyDescent="0.15">
      <c r="A11" s="75">
        <v>11</v>
      </c>
      <c r="B11" s="75">
        <v>2021</v>
      </c>
      <c r="C11" s="75">
        <v>1772</v>
      </c>
      <c r="D11" s="75">
        <v>0</v>
      </c>
      <c r="E11" s="75" t="s">
        <v>113</v>
      </c>
      <c r="F11" s="75" t="s">
        <v>114</v>
      </c>
      <c r="G11" s="75"/>
    </row>
    <row r="12" spans="1:7" x14ac:dyDescent="0.15">
      <c r="A12" s="75">
        <v>40</v>
      </c>
      <c r="B12" s="75">
        <v>2021</v>
      </c>
      <c r="C12" s="75">
        <v>1810</v>
      </c>
      <c r="D12" s="75">
        <v>0</v>
      </c>
      <c r="E12" s="75" t="s">
        <v>115</v>
      </c>
      <c r="F12" s="75" t="s">
        <v>116</v>
      </c>
      <c r="G12" s="75"/>
    </row>
    <row r="13" spans="1:7" x14ac:dyDescent="0.15">
      <c r="A13" s="75">
        <v>41</v>
      </c>
      <c r="B13" s="75">
        <v>2021</v>
      </c>
      <c r="C13" s="75">
        <v>1811</v>
      </c>
      <c r="D13" s="75">
        <v>0</v>
      </c>
      <c r="E13" s="75" t="s">
        <v>117</v>
      </c>
      <c r="F13" s="75" t="s">
        <v>116</v>
      </c>
      <c r="G13" s="75"/>
    </row>
    <row r="14" spans="1:7" x14ac:dyDescent="0.15">
      <c r="A14" s="75">
        <v>50</v>
      </c>
      <c r="B14" s="75">
        <v>2021</v>
      </c>
      <c r="C14" s="75">
        <v>1798</v>
      </c>
      <c r="D14" s="75">
        <v>0</v>
      </c>
      <c r="E14" s="75" t="s">
        <v>118</v>
      </c>
      <c r="F14" s="75" t="s">
        <v>119</v>
      </c>
      <c r="G14" s="75"/>
    </row>
    <row r="15" spans="1:7" x14ac:dyDescent="0.15">
      <c r="A15" s="75">
        <v>100</v>
      </c>
      <c r="B15" s="75">
        <v>2021</v>
      </c>
      <c r="C15" s="75">
        <v>1787</v>
      </c>
      <c r="D15" s="75">
        <v>0</v>
      </c>
      <c r="E15" s="75" t="s">
        <v>120</v>
      </c>
      <c r="F15" s="75" t="s">
        <v>121</v>
      </c>
      <c r="G15" s="75"/>
    </row>
  </sheetData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101</v>
      </c>
    </row>
    <row r="2" spans="1:2" x14ac:dyDescent="0.15">
      <c r="A2" s="14" t="s">
        <v>47</v>
      </c>
      <c r="B2" s="14" t="s">
        <v>87</v>
      </c>
    </row>
    <row r="3" spans="1:2" ht="14" thickBot="1" x14ac:dyDescent="0.2">
      <c r="A3" s="14" t="s">
        <v>48</v>
      </c>
      <c r="B3" s="14" t="s">
        <v>102</v>
      </c>
    </row>
    <row r="4" spans="1:2" x14ac:dyDescent="0.15">
      <c r="A4" t="s">
        <v>49</v>
      </c>
      <c r="B4" s="15">
        <v>44507</v>
      </c>
    </row>
    <row r="5" spans="1:2" x14ac:dyDescent="0.15">
      <c r="A5" s="16" t="s">
        <v>50</v>
      </c>
      <c r="B5" s="17">
        <f>B4+1</f>
        <v>44508</v>
      </c>
    </row>
    <row r="6" spans="1:2" ht="14" thickBot="1" x14ac:dyDescent="0.2">
      <c r="A6" s="18" t="s">
        <v>51</v>
      </c>
      <c r="B6" s="19">
        <v>10</v>
      </c>
    </row>
    <row r="7" spans="1:2" x14ac:dyDescent="0.15">
      <c r="A7" s="18" t="s">
        <v>52</v>
      </c>
      <c r="B7" s="15">
        <f>B4+B6-1</f>
        <v>44516</v>
      </c>
    </row>
    <row r="8" spans="1:2" x14ac:dyDescent="0.15">
      <c r="A8" s="24" t="s">
        <v>53</v>
      </c>
      <c r="B8" s="24">
        <v>1</v>
      </c>
    </row>
    <row r="9" spans="1:2" ht="16" x14ac:dyDescent="0.2">
      <c r="A9" s="24" t="s">
        <v>54</v>
      </c>
      <c r="B9" s="7" t="s">
        <v>127</v>
      </c>
    </row>
    <row r="13" spans="1:2" x14ac:dyDescent="0.15">
      <c r="A13" t="s">
        <v>15</v>
      </c>
      <c r="B13" s="14" t="s">
        <v>103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2021-11-08T14:32:40Z</dcterms:modified>
  <cp:category/>
</cp:coreProperties>
</file>