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1" sheetId="775" r:id="rId24"/>
  </sheets>
  <externalReferences>
    <externalReference r:id="rId25"/>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Agenda'!$A$192:$O$367</definedName>
    <definedName name="MondayOpeningPlenary">'802.11 WG Agenda'!$A$1:$O$113</definedName>
    <definedName name="_xlnm.Print_Area" localSheetId="3">' Agenda Graphic'!$G$8:$AF$39</definedName>
    <definedName name="_xlnm.Print_Area" localSheetId="1">'802.11 Cover'!$E$1:$S$38</definedName>
    <definedName name="_xlnm.Print_Area" localSheetId="5">'802.11 WG Agenda'!$A$1:$O$366</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O340" i="724" l="1"/>
  <c r="F9" i="774" l="1"/>
  <c r="AG9" i="774" s="1"/>
  <c r="F6" i="774"/>
  <c r="F4" i="774"/>
  <c r="B4" i="774"/>
  <c r="B3" i="774"/>
  <c r="H9" i="774" l="1"/>
  <c r="AA9" i="774"/>
  <c r="U9" i="774"/>
  <c r="M22" i="758" l="1"/>
  <c r="M23" i="758" s="1"/>
  <c r="M24" i="758" s="1"/>
  <c r="M25" i="758" s="1"/>
  <c r="M26" i="758" s="1"/>
  <c r="M27" i="758" s="1"/>
  <c r="M28" i="758" s="1"/>
  <c r="G22" i="758"/>
  <c r="G23" i="758" s="1"/>
  <c r="G24" i="758" s="1"/>
  <c r="G25" i="758" s="1"/>
  <c r="G26" i="758" s="1"/>
  <c r="G27" i="758" s="1"/>
  <c r="M10" i="758"/>
  <c r="M11" i="758" s="1"/>
  <c r="M12" i="758" s="1"/>
  <c r="M13" i="758" s="1"/>
  <c r="M14" i="758" s="1"/>
  <c r="M15" i="758" s="1"/>
  <c r="G10" i="758"/>
  <c r="N108" i="724" l="1"/>
  <c r="N106" i="724"/>
  <c r="N14" i="724"/>
  <c r="B4" i="20"/>
  <c r="B3" i="20"/>
  <c r="B4" i="21"/>
  <c r="B3" i="21"/>
  <c r="B4" i="654"/>
  <c r="B3" i="654"/>
  <c r="B4" i="724"/>
  <c r="B3" i="724"/>
  <c r="B4" i="736"/>
  <c r="B3" i="736"/>
  <c r="B4" i="746"/>
  <c r="B3" i="746"/>
  <c r="B4" i="747"/>
  <c r="B3" i="747"/>
  <c r="B4" i="758"/>
  <c r="B3" i="758"/>
  <c r="B3" i="762"/>
  <c r="B4" i="762"/>
  <c r="B4" i="756"/>
  <c r="B3" i="756"/>
  <c r="B4" i="757"/>
  <c r="B3" i="757"/>
  <c r="B4" i="763"/>
  <c r="B3" i="763"/>
  <c r="B4" i="764"/>
  <c r="B3" i="764"/>
  <c r="B4" i="772"/>
  <c r="B3" i="772"/>
  <c r="B4" i="773"/>
  <c r="B3" i="773"/>
  <c r="B4" i="767"/>
  <c r="B3" i="767"/>
  <c r="B4" i="776"/>
  <c r="B3" i="776"/>
  <c r="B4" i="754"/>
  <c r="B3" i="754"/>
  <c r="L43" i="767"/>
  <c r="L44" i="767"/>
  <c r="L45" i="767"/>
  <c r="L48" i="767"/>
  <c r="L49" i="767"/>
  <c r="L50" i="767"/>
  <c r="L51" i="767"/>
  <c r="L52" i="767"/>
  <c r="L46" i="767"/>
  <c r="L47" i="767"/>
  <c r="L32" i="767"/>
  <c r="L33" i="767"/>
  <c r="L34" i="767"/>
  <c r="L37" i="767"/>
  <c r="L38" i="767"/>
  <c r="L35" i="767"/>
  <c r="L36" i="767"/>
  <c r="L21" i="767"/>
  <c r="L22" i="767"/>
  <c r="L23" i="767"/>
  <c r="L26" i="767"/>
  <c r="L27" i="767"/>
  <c r="L24" i="767"/>
  <c r="L25" i="767"/>
  <c r="L10" i="767"/>
  <c r="L11" i="767"/>
  <c r="L12" i="767"/>
  <c r="L15" i="767"/>
  <c r="L16" i="767"/>
  <c r="L13" i="767"/>
  <c r="L14" i="767"/>
  <c r="G245" i="724"/>
  <c r="G246" i="724" s="1"/>
  <c r="G247" i="724" s="1"/>
  <c r="G248" i="724" s="1"/>
  <c r="G249" i="724" s="1"/>
  <c r="G250" i="724" s="1"/>
  <c r="L11" i="772"/>
  <c r="L12" i="772"/>
  <c r="L13" i="772"/>
  <c r="L14" i="772"/>
  <c r="L15" i="772"/>
  <c r="L16" i="772"/>
  <c r="M12" i="736"/>
  <c r="M13" i="736"/>
  <c r="M14" i="736"/>
  <c r="M15" i="736"/>
  <c r="M16" i="736"/>
  <c r="M17" i="736"/>
  <c r="M18" i="736"/>
  <c r="M19" i="736"/>
  <c r="M20" i="736"/>
  <c r="M21" i="736"/>
  <c r="M22" i="736"/>
  <c r="B60" i="429"/>
  <c r="B4" i="429"/>
  <c r="B3" i="429"/>
  <c r="B4" i="745"/>
  <c r="B3" i="745"/>
  <c r="N110" i="724"/>
  <c r="N204" i="724"/>
  <c r="N205" i="724" s="1"/>
  <c r="N207" i="724" s="1"/>
  <c r="N215" i="724" s="1"/>
  <c r="N216" i="724" s="1"/>
  <c r="N217" i="724" s="1"/>
  <c r="N218" i="724" s="1"/>
  <c r="N219" i="724" s="1"/>
  <c r="N220" i="724" s="1"/>
  <c r="N224" i="724" s="1"/>
  <c r="N225" i="724" s="1"/>
  <c r="N226" i="724" s="1"/>
  <c r="N227" i="724" s="1"/>
  <c r="N228" i="724" s="1"/>
  <c r="N229" i="724" s="1"/>
  <c r="N230" i="724" s="1"/>
  <c r="N231" i="724" s="1"/>
  <c r="N232" i="724" s="1"/>
  <c r="N234" i="724" s="1"/>
  <c r="N235" i="724" s="1"/>
  <c r="N236" i="724" s="1"/>
  <c r="N237" i="724" s="1"/>
  <c r="N238" i="724" s="1"/>
  <c r="N239" i="724" s="1"/>
  <c r="N240" i="724" s="1"/>
  <c r="N241" i="724" s="1"/>
  <c r="N242" i="724" s="1"/>
  <c r="N243" i="724" s="1"/>
  <c r="N244" i="724" s="1"/>
  <c r="N245" i="724" s="1"/>
  <c r="N246" i="724" s="1"/>
  <c r="N247" i="724" s="1"/>
  <c r="N248" i="724" s="1"/>
  <c r="N249" i="724" s="1"/>
  <c r="N250" i="724" s="1"/>
  <c r="N251" i="724" s="1"/>
  <c r="N252" i="724" s="1"/>
  <c r="N253" i="724" s="1"/>
  <c r="N254" i="724" s="1"/>
  <c r="N258" i="724" s="1"/>
  <c r="N259" i="724" s="1"/>
  <c r="N260" i="724" s="1"/>
  <c r="N261" i="724" s="1"/>
  <c r="N262" i="724" s="1"/>
  <c r="N263" i="724" s="1"/>
  <c r="N264" i="724" s="1"/>
  <c r="N267" i="724" s="1"/>
  <c r="N270" i="724" s="1"/>
  <c r="N271" i="724" s="1"/>
  <c r="N272"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8" i="724" s="1"/>
  <c r="N299" i="724" s="1"/>
  <c r="N300" i="724" s="1"/>
  <c r="N301" i="724" s="1"/>
  <c r="N302" i="724" s="1"/>
  <c r="N303" i="724" s="1"/>
  <c r="N304" i="724" s="1"/>
  <c r="N305" i="724" s="1"/>
  <c r="N306" i="724" s="1"/>
  <c r="N307" i="724" s="1"/>
  <c r="N308" i="724" s="1"/>
  <c r="N309"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3" i="724" s="1"/>
  <c r="N334" i="724" s="1"/>
  <c r="N335" i="724" s="1"/>
  <c r="N336" i="724" s="1"/>
  <c r="N337" i="724" s="1"/>
  <c r="N338" i="724" s="1"/>
  <c r="N339" i="724" s="1"/>
  <c r="N341" i="724" s="1"/>
  <c r="N342" i="724" s="1"/>
  <c r="N343" i="724" s="1"/>
  <c r="N344" i="724" s="1"/>
  <c r="N345" i="724" s="1"/>
  <c r="N346" i="724" s="1"/>
  <c r="N347" i="724" s="1"/>
  <c r="N348" i="724" s="1"/>
  <c r="N349" i="724" s="1"/>
  <c r="N350" i="724" s="1"/>
  <c r="N351" i="724" s="1"/>
  <c r="G148" i="724"/>
  <c r="G149" i="724"/>
  <c r="G150" i="724"/>
  <c r="G151" i="724"/>
  <c r="G152" i="724" s="1"/>
  <c r="G153" i="724" s="1"/>
  <c r="G320" i="724"/>
  <c r="H322" i="724"/>
  <c r="H323" i="724" s="1"/>
  <c r="H324" i="724" s="1"/>
  <c r="H325" i="724" s="1"/>
  <c r="H326" i="724" s="1"/>
  <c r="G286" i="724"/>
  <c r="G244" i="724"/>
  <c r="N127" i="724"/>
  <c r="N128" i="724" s="1"/>
  <c r="N130" i="724" s="1"/>
  <c r="N131" i="724" s="1"/>
  <c r="N132" i="724" s="1"/>
  <c r="N133" i="724" s="1"/>
  <c r="N134" i="724" s="1"/>
  <c r="N135" i="724" s="1"/>
  <c r="N136" i="724" s="1"/>
  <c r="N137" i="724" s="1"/>
  <c r="N142" i="724" s="1"/>
  <c r="N143" i="724" s="1"/>
  <c r="N144" i="724" s="1"/>
  <c r="N145" i="724" s="1"/>
  <c r="N146" i="724" s="1"/>
  <c r="N147" i="724" s="1"/>
  <c r="N148" i="724" s="1"/>
  <c r="N149" i="724" s="1"/>
  <c r="N150" i="724" s="1"/>
  <c r="N151" i="724" s="1"/>
  <c r="N152" i="724" s="1"/>
  <c r="N153" i="724" s="1"/>
  <c r="N156" i="724" s="1"/>
  <c r="N157" i="724" s="1"/>
  <c r="N158" i="724" s="1"/>
  <c r="N15" i="724"/>
  <c r="N16" i="724"/>
  <c r="N17" i="724"/>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G225" i="724"/>
  <c r="G226" i="724" s="1"/>
  <c r="G227" i="724" s="1"/>
  <c r="G228" i="724" s="1"/>
  <c r="G229" i="724" s="1"/>
  <c r="G230" i="724"/>
  <c r="G231" i="724"/>
  <c r="G232" i="724"/>
  <c r="G87" i="724"/>
  <c r="G88" i="724" s="1"/>
  <c r="G89" i="724" s="1"/>
  <c r="G90" i="724" s="1"/>
  <c r="G91" i="724" s="1"/>
  <c r="G335" i="724"/>
  <c r="G336" i="724"/>
  <c r="G337" i="724"/>
  <c r="G338" i="724" s="1"/>
  <c r="G339" i="724" s="1"/>
  <c r="G272" i="724"/>
  <c r="G273" i="724"/>
  <c r="G274" i="724" s="1"/>
  <c r="G275" i="724" s="1"/>
  <c r="G276" i="724" s="1"/>
  <c r="G306" i="724"/>
  <c r="G307" i="724" s="1"/>
  <c r="G308" i="724" s="1"/>
  <c r="G309" i="724" s="1"/>
  <c r="G46" i="724"/>
  <c r="G47" i="724" s="1"/>
  <c r="G48" i="724" s="1"/>
  <c r="G49" i="724" s="1"/>
  <c r="G50" i="724" s="1"/>
  <c r="G51" i="724" s="1"/>
  <c r="G52" i="724" s="1"/>
  <c r="G53" i="724" s="1"/>
  <c r="G54" i="724" s="1"/>
  <c r="G55" i="724" s="1"/>
  <c r="G56" i="724" s="1"/>
  <c r="G57" i="724" s="1"/>
  <c r="G58" i="724" s="1"/>
  <c r="G59" i="724" s="1"/>
  <c r="G60" i="724" s="1"/>
  <c r="G61" i="724" s="1"/>
  <c r="F176" i="724"/>
  <c r="F177" i="724" s="1"/>
  <c r="F178" i="724" s="1"/>
  <c r="G20" i="754"/>
  <c r="G21" i="754"/>
  <c r="G22" i="754"/>
  <c r="G23" i="754"/>
  <c r="G24" i="754"/>
  <c r="M19" i="754"/>
  <c r="M20" i="754"/>
  <c r="M21" i="754"/>
  <c r="M22" i="754"/>
  <c r="M23" i="754"/>
  <c r="M24" i="754"/>
  <c r="G10" i="754"/>
  <c r="G11" i="754"/>
  <c r="G12" i="754"/>
  <c r="G13" i="754"/>
  <c r="G14" i="754"/>
  <c r="M9" i="754"/>
  <c r="M10" i="754"/>
  <c r="M11" i="754"/>
  <c r="M12" i="754"/>
  <c r="M13" i="754"/>
  <c r="M14" i="754"/>
  <c r="N355" i="724"/>
  <c r="F343" i="724"/>
  <c r="F344" i="724"/>
  <c r="F345" i="724"/>
  <c r="F346" i="724" s="1"/>
  <c r="F347" i="724" s="1"/>
  <c r="G330" i="724"/>
  <c r="G313" i="724"/>
  <c r="G314" i="724" s="1"/>
  <c r="G315" i="724" s="1"/>
  <c r="G316" i="724" s="1"/>
  <c r="G300" i="724"/>
  <c r="G280" i="724"/>
  <c r="G281" i="724"/>
  <c r="G282" i="724"/>
  <c r="G253" i="724"/>
  <c r="G254" i="724" s="1"/>
  <c r="G236" i="724"/>
  <c r="G237" i="724"/>
  <c r="G238" i="724"/>
  <c r="G239" i="724" s="1"/>
  <c r="F208" i="724"/>
  <c r="F209" i="724"/>
  <c r="F210" i="724"/>
  <c r="F211" i="724" s="1"/>
  <c r="F212" i="724" s="1"/>
  <c r="F213" i="724" s="1"/>
  <c r="F214" i="724" s="1"/>
  <c r="F215" i="724" s="1"/>
  <c r="F216" i="724" s="1"/>
  <c r="F217" i="724" s="1"/>
  <c r="F218" i="724" s="1"/>
  <c r="F219" i="724" s="1"/>
  <c r="F220" i="724" s="1"/>
  <c r="E200" i="724"/>
  <c r="E199" i="724"/>
  <c r="E198" i="724"/>
  <c r="E195" i="724"/>
  <c r="E194" i="724"/>
  <c r="E193" i="724"/>
  <c r="N185" i="724"/>
  <c r="N187" i="724"/>
  <c r="F166" i="724"/>
  <c r="F167" i="724"/>
  <c r="F168" i="724" s="1"/>
  <c r="F169" i="724" s="1"/>
  <c r="F170" i="724" s="1"/>
  <c r="F171" i="724" s="1"/>
  <c r="F172" i="724" s="1"/>
  <c r="F173" i="724" s="1"/>
  <c r="F174" i="724" s="1"/>
  <c r="F156" i="724"/>
  <c r="F157" i="724" s="1"/>
  <c r="F158" i="724" s="1"/>
  <c r="F159" i="724" s="1"/>
  <c r="F160" i="724" s="1"/>
  <c r="F161" i="724" s="1"/>
  <c r="F162" i="724" s="1"/>
  <c r="F163" i="724" s="1"/>
  <c r="G143" i="724"/>
  <c r="G144" i="724" s="1"/>
  <c r="F141" i="724"/>
  <c r="F131" i="724"/>
  <c r="F132" i="724"/>
  <c r="F133" i="724" s="1"/>
  <c r="F134" i="724" s="1"/>
  <c r="F135" i="724" s="1"/>
  <c r="F136" i="724" s="1"/>
  <c r="F137" i="724" s="1"/>
  <c r="E124" i="724"/>
  <c r="E123" i="724"/>
  <c r="E122" i="724"/>
  <c r="G99" i="724"/>
  <c r="G82" i="724"/>
  <c r="G83" i="724"/>
  <c r="G84" i="724"/>
  <c r="G67" i="724"/>
  <c r="G68" i="724"/>
  <c r="G69" i="724"/>
  <c r="G70" i="724"/>
  <c r="G71" i="724" s="1"/>
  <c r="G72" i="724" s="1"/>
  <c r="G73" i="724" s="1"/>
  <c r="G74" i="724" s="1"/>
  <c r="G75" i="724" s="1"/>
  <c r="G77" i="724" s="1"/>
  <c r="G78" i="724" s="1"/>
  <c r="G26" i="724"/>
  <c r="G27" i="724" s="1"/>
  <c r="E5" i="724"/>
  <c r="E118" i="724"/>
  <c r="E4" i="724"/>
  <c r="E117" i="724" s="1"/>
  <c r="E3" i="724"/>
  <c r="E116" i="724"/>
  <c r="F6" i="654"/>
  <c r="F4" i="654"/>
  <c r="F9" i="654"/>
  <c r="AG9" i="654" s="1"/>
  <c r="J12" i="724"/>
  <c r="J125" i="724"/>
  <c r="J201" i="724"/>
  <c r="G321" i="724"/>
  <c r="G322" i="724"/>
  <c r="G323" i="724"/>
  <c r="G324" i="724"/>
  <c r="G325" i="724" s="1"/>
  <c r="G326" i="724" s="1"/>
  <c r="G287" i="724"/>
  <c r="G288" i="724"/>
  <c r="G289" i="724" s="1"/>
  <c r="G290" i="724" s="1"/>
  <c r="G291" i="724" s="1"/>
  <c r="G292" i="724" s="1"/>
  <c r="U9" i="654"/>
  <c r="H9" i="654" l="1"/>
  <c r="N159" i="724"/>
  <c r="N160" i="724" s="1"/>
  <c r="N161" i="724" s="1"/>
  <c r="N162" i="724" s="1"/>
  <c r="N163" i="724" s="1"/>
  <c r="N165" i="724" s="1"/>
  <c r="N166" i="724" s="1"/>
  <c r="N167" i="724" s="1"/>
  <c r="N168" i="724" s="1"/>
  <c r="N169" i="724" s="1"/>
  <c r="N170" i="724" s="1"/>
  <c r="AA9" i="654"/>
  <c r="N353" i="724"/>
  <c r="N354" i="724" s="1"/>
  <c r="N352" i="724"/>
  <c r="N171" i="724" l="1"/>
  <c r="N172" i="724" s="1"/>
  <c r="N173" i="724" s="1"/>
  <c r="N174" i="724" s="1"/>
  <c r="N175" i="724" s="1"/>
  <c r="N176" i="724" s="1"/>
  <c r="N177" i="724" s="1"/>
  <c r="N178" i="724" s="1"/>
  <c r="N180" i="724" s="1"/>
  <c r="N181" i="724" s="1"/>
  <c r="N182" i="724" s="1"/>
  <c r="N183" i="724" l="1"/>
</calcChain>
</file>

<file path=xl/sharedStrings.xml><?xml version="1.0" encoding="utf-8"?>
<sst xmlns="http://schemas.openxmlformats.org/spreadsheetml/2006/main" count="2448" uniqueCount="583">
  <si>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</si>
  <si>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</si>
  <si>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</si>
  <si>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</si>
  <si>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</si>
  <si>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</si>
  <si>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</si>
  <si>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</si>
  <si>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</si>
  <si>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</si>
  <si>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</si>
  <si>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</si>
  <si>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</si>
  <si>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</si>
  <si>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</si>
  <si>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</si>
  <si>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</si>
  <si>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</si>
  <si>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</si>
  <si>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</si>
  <si>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</si>
  <si>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</si>
  <si>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</si>
  <si>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</si>
  <si>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</si>
  <si>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</si>
  <si>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</si>
  <si>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</si>
  <si>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</si>
  <si>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</si>
  <si>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</si>
  <si>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</si>
  <si>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</si>
  <si>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</si>
  <si>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</si>
  <si>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</si>
  <si>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</si>
  <si>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</si>
  <si>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</si>
  <si>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</si>
  <si>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</si>
  <si>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</si>
  <si>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</si>
  <si>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</si>
  <si>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</si>
  <si>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</si>
  <si>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</si>
  <si>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</si>
  <si>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</si>
  <si>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</si>
  <si>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</si>
  <si>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</si>
  <si>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</si>
  <si>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</si>
  <si>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</si>
  <si>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</si>
  <si>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</si>
  <si>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</si>
  <si>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</si>
  <si>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</si>
  <si>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</si>
  <si>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</si>
  <si>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</si>
  <si>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</si>
  <si>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</si>
  <si>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</si>
  <si>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</si>
  <si>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</si>
  <si>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</si>
  <si>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</si>
  <si>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</si>
  <si>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</si>
  <si>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</si>
  <si>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</si>
  <si>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</si>
  <si>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</si>
  <si>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</si>
  <si>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</si>
  <si>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</si>
  <si>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</si>
  <si>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</si>
  <si>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</si>
  <si>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</si>
  <si>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</si>
  <si>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</si>
  <si>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</si>
  <si>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</si>
  <si>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</si>
  <si>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</si>
  <si>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</si>
  <si>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</si>
  <si>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</si>
  <si>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</si>
  <si>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</si>
  <si>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</si>
  <si>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</si>
  <si>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</si>
  <si>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</si>
  <si>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</si>
  <si>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</si>
  <si>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</si>
  <si>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</si>
  <si>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</si>
  <si>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</si>
  <si>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</si>
  <si>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</si>
  <si>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</si>
  <si>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</si>
  <si>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</si>
  <si>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</si>
  <si>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</si>
  <si>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</si>
  <si>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</si>
  <si>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</si>
  <si>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</si>
  <si>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</si>
  <si>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</si>
  <si>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</si>
  <si>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</si>
  <si>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</si>
  <si>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</si>
  <si>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</si>
  <si>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</si>
  <si>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</si>
  <si>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</si>
  <si>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</si>
  <si>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</si>
  <si>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</si>
  <si>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</si>
  <si>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</si>
  <si>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</si>
  <si>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</si>
  <si>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</si>
  <si>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</si>
  <si>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</si>
  <si>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</si>
  <si>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</si>
  <si>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</si>
  <si>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</si>
  <si>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</si>
  <si>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</si>
  <si>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</si>
  <si>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</si>
  <si>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</si>
  <si>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</si>
  <si>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</si>
  <si>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</si>
  <si>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</si>
  <si>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</si>
  <si>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</si>
  <si>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</si>
  <si>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</si>
  <si>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</si>
  <si>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</si>
  <si>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</si>
  <si>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</si>
  <si>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</si>
  <si>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</si>
  <si>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</si>
  <si>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</si>
  <si>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</si>
  <si>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</si>
  <si>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</si>
  <si>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</si>
  <si>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</si>
  <si>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</si>
  <si>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</si>
  <si>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</si>
  <si>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</si>
  <si>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</si>
  <si>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</si>
  <si>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</si>
  <si>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</si>
  <si>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</si>
  <si>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</si>
  <si>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</si>
  <si>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</si>
  <si>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</si>
  <si>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</si>
  <si>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</si>
  <si>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</si>
  <si>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</si>
  <si>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</si>
  <si>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</si>
  <si>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</si>
  <si>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</si>
  <si>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</si>
  <si>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</si>
  <si>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</si>
  <si>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</si>
  <si>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</si>
  <si>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</si>
  <si>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</si>
  <si>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</si>
  <si>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</si>
  <si>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</si>
  <si>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</si>
  <si>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</si>
  <si>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</si>
  <si>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</si>
  <si>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</si>
  <si>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</si>
  <si>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</si>
  <si>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</si>
  <si>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</si>
  <si>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</si>
  <si>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</si>
  <si>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</si>
  <si>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</si>
  <si>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</si>
  <si>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</si>
  <si>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</si>
  <si>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</si>
  <si>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</si>
  <si>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</si>
  <si>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</si>
  <si>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</si>
  <si>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</si>
  <si>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</si>
  <si>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</si>
  <si>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</si>
  <si>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</si>
  <si>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</si>
  <si>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</si>
  <si>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</si>
  <si>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</si>
  <si>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</si>
  <si>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</si>
  <si>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</si>
  <si>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</si>
  <si>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</si>
  <si>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</si>
  <si>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</si>
  <si>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</si>
  <si>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</si>
  <si>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</si>
  <si>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</si>
  <si>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</si>
  <si>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</si>
  <si>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</si>
  <si>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</si>
  <si>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</si>
  <si>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</si>
  <si>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</si>
  <si>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</si>
  <si>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</si>
  <si>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</si>
  <si>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</si>
  <si>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</si>
  <si>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</si>
  <si>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</si>
  <si>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</si>
  <si>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</si>
  <si>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</si>
  <si>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</si>
  <si>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</si>
  <si>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</si>
  <si>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</si>
  <si>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</si>
  <si>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</si>
  <si>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</si>
  <si>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</si>
  <si>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</si>
  <si>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</si>
  <si>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</si>
  <si>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</si>
  <si>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</si>
  <si>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</si>
  <si>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</si>
  <si>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</si>
  <si>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</si>
  <si>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</si>
  <si>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</si>
  <si>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</si>
  <si>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</si>
  <si>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</si>
  <si>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</si>
  <si>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</si>
  <si>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</si>
  <si>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</si>
  <si>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</si>
  <si>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</si>
  <si>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</si>
  <si>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</si>
  <si>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</si>
  <si>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</si>
  <si>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</si>
  <si>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</si>
  <si>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</si>
  <si>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</si>
  <si>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</si>
  <si>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</si>
  <si>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</si>
  <si>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</si>
  <si>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</si>
  <si>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</si>
  <si>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</si>
  <si>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</si>
  <si>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</si>
  <si>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</si>
  <si>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</si>
  <si>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</si>
  <si>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</si>
  <si>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</si>
  <si>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</si>
  <si>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</si>
  <si>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</si>
  <si>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</si>
  <si>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</si>
  <si>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</si>
  <si>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</si>
  <si>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</si>
  <si>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</si>
  <si>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</si>
  <si>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</si>
  <si>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</si>
  <si>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</si>
  <si>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</si>
  <si>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</si>
  <si>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</si>
  <si>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</si>
  <si>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</si>
  <si>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</si>
  <si>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</si>
  <si>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</si>
  <si>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</si>
  <si>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</si>
  <si>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</si>
  <si>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</si>
  <si>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</si>
  <si>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</si>
  <si>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</si>
  <si>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</si>
  <si>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</si>
  <si>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</si>
  <si>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</si>
  <si>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</si>
  <si>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</si>
  <si>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</si>
  <si>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</si>
  <si>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</si>
  <si>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</si>
  <si>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</si>
  <si>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</si>
  <si>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</si>
  <si>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</si>
  <si>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</si>
  <si>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</si>
  <si>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</si>
  <si>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</si>
  <si>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</si>
  <si>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</si>
  <si>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</si>
  <si>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</si>
  <si>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</si>
  <si>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</si>
  <si>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</si>
  <si>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</si>
  <si>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</si>
  <si>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</si>
  <si>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</si>
  <si>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WG11 REGULATORY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</si>
  <si>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</si>
  <si>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</si>
  <si>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</si>
  <si>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</si>
  <si>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</si>
  <si>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</si>
  <si>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</si>
  <si>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</si>
  <si>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</si>
  <si>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</si>
  <si>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</si>
  <si>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</si>
  <si>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</si>
  <si>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</si>
  <si>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</si>
  <si>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</si>
  <si>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</si>
  <si>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</si>
  <si>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</si>
  <si>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</si>
  <si>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</si>
  <si>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</si>
  <si>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</si>
  <si>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</si>
  <si>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</si>
  <si>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</si>
  <si>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</si>
  <si>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</si>
  <si>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</si>
  <si>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</si>
  <si>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</si>
  <si>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</si>
  <si>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</si>
  <si>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</si>
  <si>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</si>
  <si>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</si>
  <si>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</si>
  <si>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</si>
  <si>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</si>
  <si>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</si>
  <si>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</si>
  <si>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</si>
  <si>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</si>
  <si>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</si>
  <si>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</si>
  <si>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</si>
  <si>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</si>
  <si>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</si>
  <si>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</si>
  <si>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</si>
  <si>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</si>
  <si>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</si>
  <si>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</si>
  <si>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</si>
  <si>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</si>
  <si>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</si>
  <si>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</si>
  <si>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</si>
  <si>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</si>
  <si>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</si>
  <si>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</si>
  <si>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</si>
  <si>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</si>
  <si>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</si>
  <si>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</si>
  <si>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</si>
  <si>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t xml:space="preserve">TGaf  (If Required)  </t>
  </si>
  <si>
    <t>WORKING GROUP GENERAL</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</si>
  <si>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</si>
  <si>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</si>
  <si>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</si>
  <si>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</si>
  <si>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</si>
  <si>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</si>
  <si>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</si>
  <si>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</si>
  <si>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</si>
  <si>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</si>
  <si>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</si>
  <si>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</si>
  <si>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</si>
  <si>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</si>
  <si>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</si>
  <si>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</si>
  <si>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</si>
  <si>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</si>
  <si>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</si>
  <si>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</si>
  <si>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</si>
  <si>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</si>
  <si>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</si>
  <si>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</si>
  <si>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</si>
  <si>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</si>
  <si>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</si>
  <si>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13:30-14:00</t>
  </si>
  <si>
    <t>14:00-14:30</t>
  </si>
  <si>
    <t>14:30-15:00</t>
  </si>
  <si>
    <t>HEW</t>
  </si>
  <si>
    <t>HEW Study Group  AGENDA &amp; OBJECTIVES FOR THIS SESSION</t>
  </si>
  <si>
    <t xml:space="preserve">IEEE 802.11 High Efficiency WLAN </t>
  </si>
  <si>
    <t>CHAIR  - Osama Abou-Magd (Huawei)</t>
  </si>
  <si>
    <t>ARC’s agenda is posted here:</t>
  </si>
  <si>
    <t>Technical Presentations</t>
  </si>
  <si>
    <t>Timeline update</t>
  </si>
  <si>
    <t>AOB</t>
  </si>
  <si>
    <t>s</t>
  </si>
  <si>
    <t>July '13</t>
  </si>
  <si>
    <t>HEW - High Efficiency Wireless LAN</t>
  </si>
  <si>
    <t>15:00-15:30</t>
  </si>
  <si>
    <t xml:space="preserve">Meeting Logistics </t>
  </si>
  <si>
    <t>doc.: IEEE 802.11-13/0648r4</t>
  </si>
  <si>
    <t xml:space="preserve">TGac  (If Required)        </t>
  </si>
  <si>
    <t>BREAK (Recess)</t>
  </si>
  <si>
    <t>SOCIAL</t>
  </si>
  <si>
    <t>GODFREY</t>
  </si>
  <si>
    <t>Volunteer meeting planning report</t>
  </si>
  <si>
    <t>Finish preparation for submittal to 802.18 review process (as needed)</t>
  </si>
  <si>
    <t>Complete Proposal and New Technique Proposal Presentation</t>
  </si>
  <si>
    <t>Omni
RAN</t>
  </si>
  <si>
    <t>142nd IEEE 802.11 WIRELESS LOCAL AREA NETWORKS SESSION</t>
  </si>
  <si>
    <t xml:space="preserve">IEEE 802.19 COEXISTENCE WG </t>
  </si>
  <si>
    <t>AH
1/2</t>
  </si>
  <si>
    <t>Webex Experiment</t>
  </si>
  <si>
    <t xml:space="preserve">TGai - Fast Initial Link Setup (If Required)          </t>
  </si>
  <si>
    <t xml:space="preserve">TGaf (If Required)             </t>
  </si>
  <si>
    <t>Tentative Agenda January 2014</t>
  </si>
  <si>
    <t xml:space="preserve">Combined 802.11 WG January 2014  Plenary Session Agenda including 
Standing Committees, Task Groups, Study Groups, and Ad-Hoc Groups </t>
  </si>
  <si>
    <t xml:space="preserve"> January 19-24    2014</t>
  </si>
  <si>
    <t>January 19-24, 2014</t>
  </si>
  <si>
    <t>Wireless &amp; IEEE 802.11 WORKING GROUP
OPENING PLENARY</t>
  </si>
  <si>
    <t>AI ad hoc</t>
  </si>
  <si>
    <r>
      <t xml:space="preserve">802.11 WG CHAIRs ADVISORY COMMITTEE
</t>
    </r>
    <r>
      <rPr>
        <b/>
        <sz val="36"/>
        <color theme="1"/>
        <rFont val="Arial Black"/>
        <family val="2"/>
      </rPr>
      <t>Preparation Meeting</t>
    </r>
  </si>
  <si>
    <r>
      <t xml:space="preserve">IEEE 802.11 WORKING GROUP
</t>
    </r>
    <r>
      <rPr>
        <b/>
        <sz val="36"/>
        <color theme="1"/>
        <rFont val="Arial"/>
        <family val="2"/>
      </rPr>
      <t>Closing Plenary</t>
    </r>
  </si>
  <si>
    <t>Monday (20)</t>
  </si>
  <si>
    <t>SUNDAY (19)</t>
  </si>
  <si>
    <t>TUESDAY (21)</t>
  </si>
  <si>
    <t>WEDNESDAY (22)</t>
  </si>
  <si>
    <t>THURSDAY (23)</t>
  </si>
  <si>
    <t>FRIDAY (24)</t>
  </si>
  <si>
    <t>WNG STANDING COMMITTEE AGENDA - Tuesday January 21,  2013 - 08:00-10:00</t>
  </si>
  <si>
    <t>Prepare for IEEE 802 Wireless Plenary March 2014</t>
  </si>
  <si>
    <t>https://mentor.ieee.org/802.11/dcn/13/11-13-1528-00-00ai-tgai-agenda-los-angels-jan-2014.pptx</t>
  </si>
  <si>
    <t>https://mentor.ieee.org/802.11/dcn/13/11-13-1527-00-00ah-january-2014-agenda.pptx</t>
  </si>
  <si>
    <t xml:space="preserve">https://mentor.ieee.org/802.11/dcn/13/11-13-1520-00-0arc-arc-sc-agenda-january-2014.ppt </t>
  </si>
  <si>
    <t>https://mentor.ieee.org/802.11/dcn/13/11-13-1500-00-000m-tgmc-agenda-jan-2014.ppt</t>
  </si>
  <si>
    <t>TASK GROUP AQ AGENDA - Monday, January 20, 2014 - 13:30 - 15:30</t>
  </si>
  <si>
    <t>Recess until Tuesday</t>
  </si>
  <si>
    <t>TASK GROUP AQ AGENDA - Tuesday, January 21, 2014 - 16:00 - 18:00</t>
  </si>
  <si>
    <t>Technical Presentations, Liaisons (if any)</t>
  </si>
  <si>
    <t>Recess until Thursday</t>
  </si>
  <si>
    <t>TASK GROUP AQ AGENDA - Wednesday, January 22, 2014 - 16:00 - 18:00</t>
  </si>
  <si>
    <t>Normative text updates</t>
  </si>
  <si>
    <t>Recess until after lunch</t>
  </si>
  <si>
    <t>TASK GROUP AQ AGENDA - Thursday, January 23, 2014 - 10:30 - 12:30</t>
  </si>
  <si>
    <t>Technical Presentation Motions and timeline updates</t>
  </si>
  <si>
    <t>Preparation for March 2014 meeting</t>
  </si>
  <si>
    <t>Old Business</t>
  </si>
  <si>
    <t>New Business</t>
  </si>
  <si>
    <t xml:space="preserve">https://mentor.ieee.org/802.11/dcn/13/11-13-1506-00-0hew-hew-sg-january-2014-meeting-agenda.ppt </t>
  </si>
  <si>
    <t>https://mentor.ieee.org/802.11/documents?is_dcn=1504</t>
  </si>
  <si>
    <t>ARC SC Agenda -  Wednesday Jan 22 2014 - 8:00 - 10:00</t>
  </si>
  <si>
    <t>Regulatory SC AGENDA - Tuesday, January 21, 2014 -10:30-12:30</t>
  </si>
  <si>
    <t>TASK GROUP AJ AGENDA - Thursday, January 23, 2014 - 10:30 - 12:30</t>
  </si>
  <si>
    <t>Review  Project Status</t>
  </si>
  <si>
    <t>CAC AGENDA -  Sunday January 19, 2014 - 18:00 - 19:30</t>
  </si>
  <si>
    <t>CAC AGENDA -  Thursday January 23, 2014 - 19:30 - 21:00</t>
  </si>
  <si>
    <t>JAN '14</t>
  </si>
  <si>
    <t>Missing Chairs and Replacements (11-13-1485)</t>
  </si>
  <si>
    <t>Room &amp;  WG meeting plans for the week  [18, 19, 20, 21, 22, 24] (11-13-1486)</t>
  </si>
  <si>
    <t>Report on EXCOM  or Standards Board activities    (11-13-1486)</t>
  </si>
  <si>
    <t>OTHER ANNOUNCEMENTS   (11-13-1486)   NEW OFFICERS</t>
  </si>
  <si>
    <t>LOAs received    (11-13-1486)</t>
  </si>
  <si>
    <t>Drafts for Sale in IEEE shop     (11-13-1486)</t>
  </si>
  <si>
    <t>Drafts to liaise with ISO/JTC1/SC6     (11-13-1486)</t>
  </si>
  <si>
    <t>March 2014 Tutorials   (11-13-1486)</t>
  </si>
  <si>
    <t>#144: March 16-21, 2014     China World, Beijing China,   802 Plenary</t>
  </si>
  <si>
    <t>802.11 Topics for EC Approval in March 2014</t>
  </si>
  <si>
    <t xml:space="preserve">Other special meeting notes               </t>
  </si>
  <si>
    <t>Hyatt Regency  - Century Plaza, Los Angeles, CA, US 90067</t>
  </si>
  <si>
    <t>IEEE 802.11 WG OPENING PLENARY AGENDA - Monday, January 20, 2014 - 09:00-10:00</t>
  </si>
  <si>
    <t>Officer elections in March</t>
  </si>
  <si>
    <t>REVIEW &amp; APPROVE WG MINUTES (DOC: 11-14-0017r0)  Sanya,Hainan, China  (January 2014)</t>
  </si>
  <si>
    <r>
      <t xml:space="preserve">Please note:   </t>
    </r>
    <r>
      <rPr>
        <b/>
        <sz val="48"/>
        <rFont val="Arial"/>
        <family val="2"/>
      </rPr>
      <t>Lunch  is provided under your registration fee at this WG Session</t>
    </r>
    <r>
      <rPr>
        <b/>
        <sz val="36"/>
        <rFont val="Arial"/>
        <family val="2"/>
      </rPr>
      <t xml:space="preserve">. </t>
    </r>
    <r>
      <rPr>
        <b/>
        <sz val="48"/>
        <rFont val="Arial"/>
        <family val="2"/>
      </rPr>
      <t>Please make your own personal arrangements for dinner.</t>
    </r>
  </si>
  <si>
    <t>IEEE 802.11 WG MID-SESSION PLENARY AGENDA - Wednesday, January 22, 2014 - 10:30-12:30</t>
  </si>
  <si>
    <t>IEEE 802.11 WG CLOSING PLENARY AGENDA - Friday, January 24, 2014 - 08:00-12:00</t>
  </si>
  <si>
    <t>FINANCIALS / YTD SUMMARY - 802.11 &amp; 802.15 JOINT TREASURY (11-14-0084)</t>
  </si>
  <si>
    <t>March 2014 Tutorials</t>
  </si>
  <si>
    <t>REVIEW &amp; APPROVE WG MINUTES (DOC: 11-13-1362r1)  Dallas,Texas  (November 2013)</t>
  </si>
  <si>
    <t>CHAIR - Jim Lansford  (pro tem) (CSR)</t>
  </si>
  <si>
    <t>- DSRG Tiger Team meeting - FCC letter</t>
  </si>
  <si>
    <t>DSRC Coexistence Tiger Team - Discussion and vote on FCC letter</t>
  </si>
  <si>
    <t>Regulatory SC AGENDA - Thursday, January 23, 2014 -10:30-12:30</t>
  </si>
  <si>
    <t>802.11REG SC officer(s) - election (or continue with pro tem)</t>
  </si>
  <si>
    <t>Summary of regulatory activities since Dallas</t>
  </si>
  <si>
    <t>Technical Topics: Globalstar NPRM, NPRM 13-22, WRC15, EN 300 328 1.8.1/1.9.1</t>
  </si>
  <si>
    <t>LTE in unlicensed bands</t>
  </si>
  <si>
    <t>802.11ac drafts and  accessibility</t>
  </si>
  <si>
    <t>AK ad hoc in Kauai - May 2014</t>
  </si>
  <si>
    <t>Forward DSRC letter to WG18</t>
  </si>
  <si>
    <t>802.1 
O&amp;A</t>
  </si>
  <si>
    <t>HEW PAR creation     Status report</t>
  </si>
  <si>
    <t>Draft submission formatting guidelines</t>
  </si>
  <si>
    <t>Accommodating submissions from past members</t>
  </si>
  <si>
    <r>
      <t>I</t>
    </r>
    <r>
      <rPr>
        <b/>
        <sz val="14"/>
        <rFont val="Arial"/>
        <family val="2"/>
      </rPr>
      <t>EEE-SA ANTITRUST &amp; COMPETITION POLICY</t>
    </r>
  </si>
  <si>
    <r>
      <t>IEEE-SA LETTER OF ASSURANCE</t>
    </r>
    <r>
      <rPr>
        <sz val="14"/>
        <rFont val="Arial"/>
        <family val="2"/>
      </rPr>
      <t xml:space="preserve"> (LOA) FORM</t>
    </r>
  </si>
  <si>
    <r>
      <t>IEEE-SA LETTERS OF ASSURANCE (LOA) DATABASE</t>
    </r>
    <r>
      <rPr>
        <sz val="14"/>
        <rFont val="Arial"/>
        <family val="2"/>
      </rPr>
      <t xml:space="preserve"> SHOWING P802.11 LOAS ACCEPTED</t>
    </r>
    <r>
      <rPr>
        <sz val="12"/>
        <rFont val="Times New Roman"/>
        <family val="1"/>
      </rPr>
      <t/>
    </r>
  </si>
  <si>
    <r>
      <t>WG OFFICIAL TIMELINE CHART</t>
    </r>
    <r>
      <rPr>
        <b/>
        <sz val="14"/>
        <rFont val="Arial"/>
        <family val="2"/>
      </rPr>
      <t xml:space="preserve"> PLANNING</t>
    </r>
    <r>
      <rPr>
        <sz val="10"/>
        <rFont val="Arial"/>
        <family val="2"/>
      </rPr>
      <t/>
    </r>
  </si>
  <si>
    <t xml:space="preserve">IEEE 802.18 RADIO REGULATORY TAG     </t>
  </si>
  <si>
    <r>
      <t xml:space="preserve">WG21 Liaison Report                    </t>
    </r>
    <r>
      <rPr>
        <b/>
        <sz val="14"/>
        <color theme="3" tint="0.39997558519241921"/>
        <rFont val="Arial"/>
        <family val="2"/>
      </rPr>
      <t xml:space="preserve"> (11-14-0197)</t>
    </r>
  </si>
  <si>
    <r>
      <t xml:space="preserve">OmniRAN liaison                           </t>
    </r>
    <r>
      <rPr>
        <b/>
        <sz val="14"/>
        <color theme="3" tint="0.39997558519241921"/>
        <rFont val="Arial"/>
        <family val="2"/>
      </rPr>
      <t>(11-14-0161)</t>
    </r>
  </si>
  <si>
    <r>
      <t xml:space="preserve">802.24 liaison                               </t>
    </r>
    <r>
      <rPr>
        <b/>
        <sz val="14"/>
        <color theme="3" tint="0.39997558519241921"/>
        <rFont val="Arial"/>
        <family val="2"/>
      </rPr>
      <t xml:space="preserve"> (11-14-0195)</t>
    </r>
  </si>
  <si>
    <r>
      <t xml:space="preserve">802.19 liaison                                </t>
    </r>
    <r>
      <rPr>
        <b/>
        <sz val="14"/>
        <color theme="3" tint="0.39997558519241921"/>
        <rFont val="Arial"/>
        <family val="2"/>
      </rPr>
      <t xml:space="preserve"> (11-14-0174)</t>
    </r>
  </si>
  <si>
    <t xml:space="preserve">WG15 Liaison Report                    (11-14-xxxx)      </t>
  </si>
  <si>
    <t>ARC SC     (PAWS)</t>
  </si>
  <si>
    <t>REVmc    (Deprecation Liaison to WFA)</t>
  </si>
  <si>
    <t>HEW - High Efficiency Wireless LAN    (PAR and CSD approval)</t>
  </si>
  <si>
    <t xml:space="preserve">ARC SC       (1588 liaison letter)                  </t>
  </si>
  <si>
    <t>2014-January 24</t>
  </si>
  <si>
    <t>SEOK</t>
  </si>
  <si>
    <t>R7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</si>
</sst>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theme="0"/>
      <name val="Times New Roman"/>
      <family val="1"/>
    </font>
    <font>
      <b/>
      <sz val="28"/>
      <color theme="0"/>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4"/>
      <color rgb="FF1F1FD1"/>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u/>
      <sz val="22"/>
      <color indexed="12"/>
      <name val="Arial"/>
      <family val="2"/>
    </font>
    <font>
      <b/>
      <sz val="12"/>
      <color theme="0" tint="-0.34998626667073579"/>
      <name val="Arial"/>
      <family val="2"/>
    </font>
    <font>
      <sz val="72"/>
      <name val="Arial"/>
      <family val="2"/>
    </font>
    <font>
      <b/>
      <i/>
      <sz val="48"/>
      <name val="Papyrus"/>
      <family val="4"/>
    </font>
    <font>
      <b/>
      <sz val="36"/>
      <color theme="1"/>
      <name val="Arial Black"/>
      <family val="2"/>
    </font>
    <font>
      <b/>
      <sz val="30"/>
      <color theme="1"/>
      <name val="Arial Black"/>
      <family val="2"/>
    </font>
    <font>
      <sz val="26"/>
      <color theme="1"/>
      <name val="Arial"/>
      <family val="2"/>
    </font>
    <font>
      <sz val="14"/>
      <color indexed="23"/>
      <name val="Verdana"/>
      <family val="2"/>
    </font>
    <font>
      <b/>
      <sz val="16"/>
      <color theme="1"/>
      <name val="Arial"/>
      <family val="2"/>
    </font>
    <font>
      <sz val="16"/>
      <color indexed="8"/>
      <name val="Arial"/>
      <family val="2"/>
    </font>
    <font>
      <b/>
      <sz val="16"/>
      <color theme="0"/>
      <name val="Arial"/>
      <family val="2"/>
    </font>
    <font>
      <sz val="16"/>
      <color indexed="9"/>
      <name val="Arial"/>
      <family val="2"/>
    </font>
    <font>
      <b/>
      <sz val="12"/>
      <color theme="0" tint="-0.249977111117893"/>
      <name val="Arial"/>
      <family val="2"/>
    </font>
    <font>
      <b/>
      <sz val="11"/>
      <color theme="0" tint="-0.34998626667073579"/>
      <name val="Arial"/>
      <family val="2"/>
    </font>
    <font>
      <b/>
      <sz val="12"/>
      <color rgb="FF0000FF"/>
      <name val="Arial"/>
      <family val="2"/>
    </font>
    <font>
      <b/>
      <sz val="40"/>
      <name val="Arial"/>
      <family val="2"/>
    </font>
    <font>
      <sz val="14"/>
      <color indexed="9"/>
      <name val="Arial"/>
      <family val="2"/>
    </font>
    <font>
      <b/>
      <u/>
      <sz val="14"/>
      <name val="Arial"/>
      <family val="2"/>
    </font>
    <font>
      <u/>
      <sz val="14"/>
      <name val="Arial"/>
      <family val="2"/>
    </font>
    <font>
      <b/>
      <sz val="14"/>
      <color theme="2" tint="-0.249977111117893"/>
      <name val="Arial"/>
      <family val="2"/>
    </font>
    <font>
      <b/>
      <sz val="14"/>
      <color rgb="FF0000FF"/>
      <name val="Arial"/>
      <family val="2"/>
    </font>
    <font>
      <b/>
      <sz val="14"/>
      <color indexed="48"/>
      <name val="Arial"/>
      <family val="2"/>
    </font>
    <font>
      <b/>
      <sz val="14"/>
      <color rgb="FF1033E0"/>
      <name val="Arial"/>
      <family val="2"/>
    </font>
    <font>
      <b/>
      <sz val="14"/>
      <color indexed="23"/>
      <name val="Arial"/>
      <family val="2"/>
    </font>
    <font>
      <b/>
      <sz val="14"/>
      <color theme="0" tint="-0.34998626667073579"/>
      <name val="Arial"/>
      <family val="2"/>
    </font>
    <font>
      <b/>
      <sz val="14"/>
      <color indexed="12"/>
      <name val="Arial"/>
      <family val="2"/>
    </font>
    <font>
      <b/>
      <sz val="14"/>
      <color rgb="FF000000"/>
      <name val="Times New Roman"/>
      <family val="1"/>
    </font>
    <font>
      <b/>
      <sz val="14"/>
      <color theme="3" tint="0.39997558519241921"/>
      <name val="Arial"/>
      <family val="2"/>
    </font>
    <font>
      <b/>
      <sz val="12"/>
      <color rgb="FF0070C0"/>
      <name val="Arial"/>
      <family val="2"/>
    </font>
    <font>
      <b/>
      <sz val="12"/>
      <color rgb="FF0033CC"/>
      <name val="Arial"/>
      <family val="2"/>
    </font>
    <font>
      <b/>
      <sz val="10"/>
      <color rgb="FF0033CC"/>
      <name val="Arial"/>
      <family val="2"/>
    </font>
    <font>
      <b/>
      <sz val="14"/>
      <color rgb="FF0033CC"/>
      <name val="Arial"/>
      <family val="2"/>
    </font>
    <font>
      <b/>
      <sz val="11"/>
      <color rgb="FF0033CC"/>
      <name val="Arial"/>
      <family val="2"/>
    </font>
    <font>
      <b/>
      <sz val="14"/>
      <color theme="0" tint="-0.249977111117893"/>
      <name val="Arial"/>
      <family val="2"/>
    </font>
    <font>
      <b/>
      <sz val="10"/>
      <color theme="0" tint="-0.249977111117893"/>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0" fillId="16" borderId="0" applyNumberFormat="0" applyBorder="0" applyAlignment="0" applyProtection="0"/>
    <xf numFmtId="0" fontId="100" fillId="11"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18" borderId="0" applyNumberFormat="0" applyBorder="0" applyAlignment="0" applyProtection="0"/>
    <xf numFmtId="0" fontId="100" fillId="16" borderId="0" applyNumberFormat="0" applyBorder="0" applyAlignment="0" applyProtection="0"/>
    <xf numFmtId="0" fontId="100" fillId="11"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18"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22"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22" borderId="0" applyNumberFormat="0" applyBorder="0" applyAlignment="0" applyProtection="0"/>
    <xf numFmtId="0" fontId="97" fillId="4" borderId="0" applyNumberFormat="0" applyBorder="0" applyAlignment="0" applyProtection="0"/>
    <xf numFmtId="0" fontId="108" fillId="9" borderId="1" applyNumberFormat="0" applyAlignment="0" applyProtection="0"/>
    <xf numFmtId="0" fontId="99"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09" fillId="0" borderId="0" applyNumberFormat="0" applyFill="0" applyBorder="0" applyAlignment="0" applyProtection="0"/>
    <xf numFmtId="0" fontId="96" fillId="6" borderId="0" applyNumberFormat="0" applyBorder="0" applyAlignment="0" applyProtection="0"/>
    <xf numFmtId="0" fontId="96" fillId="6" borderId="0" applyNumberFormat="0" applyBorder="0" applyAlignment="0" applyProtection="0"/>
    <xf numFmtId="0" fontId="93" fillId="0" borderId="3" applyNumberFormat="0" applyFill="0" applyAlignment="0" applyProtection="0"/>
    <xf numFmtId="0" fontId="94" fillId="0" borderId="4" applyNumberFormat="0" applyFill="0" applyAlignment="0" applyProtection="0"/>
    <xf numFmtId="0" fontId="95" fillId="0" borderId="5" applyNumberFormat="0" applyFill="0" applyAlignment="0" applyProtection="0"/>
    <xf numFmtId="0" fontId="95" fillId="0" borderId="0" applyNumberFormat="0" applyFill="0" applyBorder="0" applyAlignment="0" applyProtection="0"/>
    <xf numFmtId="0" fontId="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0" fillId="3" borderId="1" applyNumberFormat="0" applyAlignment="0" applyProtection="0"/>
    <xf numFmtId="0" fontId="98" fillId="0" borderId="6" applyNumberFormat="0" applyFill="0" applyAlignment="0" applyProtection="0"/>
    <xf numFmtId="0" fontId="111" fillId="12" borderId="0" applyNumberFormat="0" applyBorder="0" applyAlignment="0" applyProtection="0"/>
    <xf numFmtId="0" fontId="12" fillId="0" borderId="0"/>
    <xf numFmtId="0" fontId="6" fillId="0" borderId="0"/>
    <xf numFmtId="0" fontId="6" fillId="0" borderId="0"/>
    <xf numFmtId="0" fontId="116" fillId="0" borderId="0"/>
    <xf numFmtId="0" fontId="5" fillId="0" borderId="0"/>
    <xf numFmtId="164" fontId="10" fillId="0" borderId="0"/>
    <xf numFmtId="164" fontId="10" fillId="0" borderId="0"/>
    <xf numFmtId="164" fontId="10" fillId="0" borderId="0"/>
    <xf numFmtId="164" fontId="10" fillId="0" borderId="0"/>
    <xf numFmtId="0" fontId="75" fillId="24" borderId="0"/>
    <xf numFmtId="0" fontId="6" fillId="24" borderId="0"/>
    <xf numFmtId="0" fontId="107" fillId="5" borderId="7" applyNumberFormat="0" applyFont="0" applyAlignment="0" applyProtection="0"/>
    <xf numFmtId="0" fontId="6" fillId="5" borderId="7" applyNumberFormat="0" applyFont="0" applyAlignment="0" applyProtection="0"/>
    <xf numFmtId="0" fontId="112" fillId="9" borderId="8" applyNumberFormat="0" applyAlignment="0" applyProtection="0"/>
    <xf numFmtId="0" fontId="97" fillId="4" borderId="0" applyNumberFormat="0" applyBorder="0" applyAlignment="0" applyProtection="0"/>
    <xf numFmtId="0" fontId="92" fillId="0" borderId="0" applyNumberFormat="0" applyFill="0" applyBorder="0" applyAlignment="0" applyProtection="0"/>
    <xf numFmtId="0" fontId="113" fillId="0" borderId="9" applyNumberFormat="0" applyFill="0" applyAlignment="0" applyProtection="0"/>
    <xf numFmtId="0" fontId="92" fillId="0" borderId="0" applyNumberFormat="0" applyFill="0" applyBorder="0" applyAlignment="0" applyProtection="0"/>
    <xf numFmtId="0" fontId="93" fillId="0" borderId="3" applyNumberFormat="0" applyFill="0" applyAlignment="0" applyProtection="0"/>
    <xf numFmtId="0" fontId="94" fillId="0" borderId="4" applyNumberFormat="0" applyFill="0" applyAlignment="0" applyProtection="0"/>
    <xf numFmtId="0" fontId="95" fillId="0" borderId="5" applyNumberFormat="0" applyFill="0" applyAlignment="0" applyProtection="0"/>
    <xf numFmtId="0" fontId="95" fillId="0" borderId="0" applyNumberFormat="0" applyFill="0" applyBorder="0" applyAlignment="0" applyProtection="0"/>
    <xf numFmtId="0" fontId="98" fillId="0" borderId="6" applyNumberFormat="0" applyFill="0" applyAlignment="0" applyProtection="0"/>
    <xf numFmtId="0" fontId="114" fillId="0" borderId="0" applyNumberFormat="0" applyFill="0" applyBorder="0" applyAlignment="0" applyProtection="0"/>
    <xf numFmtId="0" fontId="99"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1" fillId="56" borderId="0" applyNumberFormat="0" applyBorder="0" applyAlignment="0" applyProtection="0"/>
    <xf numFmtId="0" fontId="121" fillId="56" borderId="0" applyNumberFormat="0" applyBorder="0" applyAlignment="0" applyProtection="0"/>
    <xf numFmtId="0" fontId="3" fillId="0" borderId="0"/>
    <xf numFmtId="168" fontId="3" fillId="0" borderId="0"/>
    <xf numFmtId="0" fontId="2" fillId="0" borderId="0"/>
    <xf numFmtId="168" fontId="144" fillId="0" borderId="0"/>
    <xf numFmtId="168" fontId="1" fillId="0" borderId="0"/>
  </cellStyleXfs>
  <cellXfs count="1435">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0" fontId="35"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3"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3"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0" fontId="33" fillId="28" borderId="15"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5"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6" fillId="0" borderId="0" xfId="0" applyFont="1"/>
    <xf numFmtId="0" fontId="77"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9" fontId="8" fillId="0" borderId="21" xfId="69" applyNumberFormat="1" applyFont="1" applyFill="1" applyBorder="1" applyAlignment="1" applyProtection="1">
      <alignment horizontal="center"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0" fontId="8" fillId="0" borderId="10" xfId="69" applyNumberFormat="1" applyFont="1" applyFill="1" applyBorder="1" applyAlignment="1" applyProtection="1">
      <alignment horizontal="left" vertical="center"/>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76" applyFont="1" applyFill="1" applyBorder="1" applyAlignment="1">
      <alignment horizontal="right" vertical="center"/>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79" fillId="0" borderId="0" xfId="0" applyFont="1" applyFill="1" applyBorder="1" applyAlignment="1">
      <alignment vertical="center"/>
    </xf>
    <xf numFmtId="0" fontId="31" fillId="30" borderId="0" xfId="0" applyFont="1" applyFill="1" applyAlignment="1">
      <alignment horizontal="left"/>
    </xf>
    <xf numFmtId="0" fontId="80" fillId="25" borderId="0" xfId="0" applyFont="1" applyFill="1" applyBorder="1" applyAlignment="1">
      <alignment vertical="center"/>
    </xf>
    <xf numFmtId="164" fontId="6" fillId="25" borderId="0" xfId="73" applyFont="1" applyFill="1" applyBorder="1" applyAlignment="1">
      <alignment vertical="center"/>
    </xf>
    <xf numFmtId="0" fontId="80"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1" fillId="36" borderId="0" xfId="69" applyFont="1" applyFill="1" applyBorder="1" applyAlignment="1">
      <alignment vertical="center"/>
    </xf>
    <xf numFmtId="20" fontId="81" fillId="36" borderId="0" xfId="69" applyNumberFormat="1" applyFont="1" applyFill="1" applyBorder="1" applyAlignment="1">
      <alignment horizontal="center" vertical="center"/>
    </xf>
    <xf numFmtId="0" fontId="82"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3"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1" fillId="26" borderId="0" xfId="69" applyFont="1" applyFill="1" applyBorder="1" applyAlignment="1">
      <alignment vertical="center"/>
    </xf>
    <xf numFmtId="20" fontId="81" fillId="26"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1" fillId="25" borderId="0" xfId="77" applyFont="1" applyFill="1" applyBorder="1" applyAlignment="1">
      <alignment vertical="center"/>
    </xf>
    <xf numFmtId="0" fontId="15" fillId="25" borderId="0" xfId="77" applyFont="1" applyFill="1" applyBorder="1" applyAlignment="1">
      <alignment vertical="center"/>
    </xf>
    <xf numFmtId="169" fontId="81" fillId="25" borderId="0" xfId="77" applyNumberFormat="1" applyFont="1" applyFill="1" applyBorder="1" applyAlignment="1">
      <alignment horizontal="center" vertical="center"/>
    </xf>
    <xf numFmtId="0" fontId="81" fillId="27" borderId="0" xfId="77" applyFont="1" applyFill="1" applyBorder="1" applyAlignment="1">
      <alignment vertical="center"/>
    </xf>
    <xf numFmtId="169" fontId="81"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0" fontId="81" fillId="0" borderId="0" xfId="0" applyFont="1" applyFill="1" applyBorder="1" applyAlignment="1">
      <alignment horizontal="left"/>
    </xf>
    <xf numFmtId="164" fontId="27" fillId="27" borderId="0" xfId="73" applyFont="1" applyFill="1" applyBorder="1" applyAlignment="1">
      <alignment horizontal="left" vertical="center"/>
    </xf>
    <xf numFmtId="170" fontId="8" fillId="0" borderId="0" xfId="0" applyNumberFormat="1" applyFont="1" applyFill="1"/>
    <xf numFmtId="164" fontId="76"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81" fillId="0" borderId="0" xfId="77" applyFont="1" applyFill="1" applyBorder="1" applyAlignment="1">
      <alignment vertical="center"/>
    </xf>
    <xf numFmtId="0" fontId="15" fillId="0" borderId="0" xfId="77" applyFont="1" applyFill="1" applyBorder="1" applyAlignment="1">
      <alignment vertical="center"/>
    </xf>
    <xf numFmtId="169" fontId="81" fillId="0" borderId="0" xfId="77" applyNumberFormat="1" applyFont="1" applyFill="1" applyBorder="1" applyAlignment="1">
      <alignment horizontal="center" vertical="center"/>
    </xf>
    <xf numFmtId="2" fontId="8" fillId="0" borderId="0" xfId="0" applyNumberFormat="1" applyFont="1"/>
    <xf numFmtId="164" fontId="8" fillId="0" borderId="10" xfId="69" applyNumberFormat="1" applyFont="1" applyFill="1" applyBorder="1" applyAlignment="1" applyProtection="1">
      <alignment horizontal="right" vertical="center"/>
    </xf>
    <xf numFmtId="0" fontId="77" fillId="0" borderId="0" xfId="0" applyFont="1" applyFill="1"/>
    <xf numFmtId="0" fontId="28" fillId="29" borderId="15" xfId="0" applyFont="1" applyFill="1" applyBorder="1" applyAlignment="1">
      <alignment vertical="center"/>
    </xf>
    <xf numFmtId="0" fontId="39" fillId="44" borderId="0" xfId="77" applyFont="1" applyFill="1" applyBorder="1" applyAlignment="1">
      <alignment vertical="center"/>
    </xf>
    <xf numFmtId="0" fontId="80" fillId="25" borderId="0" xfId="0" applyNumberFormat="1" applyFont="1" applyFill="1" applyBorder="1" applyAlignment="1">
      <alignment vertical="center"/>
    </xf>
    <xf numFmtId="0" fontId="80" fillId="35" borderId="0" xfId="0" applyNumberFormat="1" applyFont="1" applyFill="1" applyBorder="1" applyAlignment="1">
      <alignment vertical="center"/>
    </xf>
    <xf numFmtId="0" fontId="81" fillId="45" borderId="0" xfId="69" applyFont="1" applyFill="1" applyBorder="1" applyAlignment="1">
      <alignment vertical="center"/>
    </xf>
    <xf numFmtId="20" fontId="81" fillId="45" borderId="0" xfId="69" applyNumberFormat="1" applyFont="1" applyFill="1" applyBorder="1" applyAlignment="1">
      <alignment horizontal="center" vertical="center"/>
    </xf>
    <xf numFmtId="0" fontId="81" fillId="45"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2" fillId="44"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3"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3" fillId="26" borderId="11" xfId="73" applyFont="1" applyFill="1" applyBorder="1" applyAlignment="1">
      <alignment horizontal="left" vertical="center"/>
    </xf>
    <xf numFmtId="164" fontId="83"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6" borderId="0" xfId="77" applyFont="1" applyFill="1" applyBorder="1" applyAlignment="1">
      <alignment vertical="center"/>
    </xf>
    <xf numFmtId="169" fontId="39" fillId="46" borderId="0" xfId="77" applyNumberFormat="1" applyFont="1" applyFill="1" applyBorder="1" applyAlignment="1">
      <alignment horizontal="center" vertical="center"/>
    </xf>
    <xf numFmtId="0" fontId="39" fillId="46" borderId="0" xfId="77" applyFont="1" applyFill="1" applyBorder="1" applyAlignment="1">
      <alignment horizontal="center" vertical="center"/>
    </xf>
    <xf numFmtId="0" fontId="23" fillId="46" borderId="0" xfId="77" applyFont="1" applyFill="1" applyBorder="1" applyAlignment="1">
      <alignment horizontal="center" vertical="center"/>
    </xf>
    <xf numFmtId="0" fontId="86" fillId="46" borderId="0" xfId="77" applyFont="1" applyFill="1" applyAlignment="1">
      <alignment vertical="center"/>
    </xf>
    <xf numFmtId="0" fontId="8" fillId="29" borderId="15" xfId="0" applyFont="1" applyFill="1" applyBorder="1" applyAlignment="1">
      <alignment vertical="center"/>
    </xf>
    <xf numFmtId="0" fontId="25" fillId="44" borderId="38" xfId="61" applyFont="1" applyFill="1" applyBorder="1" applyAlignment="1" applyProtection="1">
      <alignment horizontal="center" vertical="center"/>
    </xf>
    <xf numFmtId="0" fontId="25" fillId="45" borderId="0" xfId="61" applyFont="1" applyFill="1" applyBorder="1" applyAlignment="1" applyProtection="1">
      <alignment horizontal="center" vertical="center"/>
    </xf>
    <xf numFmtId="0" fontId="25" fillId="29" borderId="15" xfId="0" applyFont="1" applyFill="1" applyBorder="1" applyAlignment="1">
      <alignment vertical="center"/>
    </xf>
    <xf numFmtId="0" fontId="89" fillId="29" borderId="15" xfId="0" applyFont="1" applyFill="1" applyBorder="1" applyAlignment="1">
      <alignment vertical="center"/>
    </xf>
    <xf numFmtId="0" fontId="90" fillId="31" borderId="38" xfId="61" applyFont="1" applyFill="1" applyBorder="1" applyAlignment="1" applyProtection="1">
      <alignment horizontal="center" vertical="center"/>
    </xf>
    <xf numFmtId="0" fontId="90" fillId="47" borderId="38" xfId="61" applyFont="1" applyFill="1" applyBorder="1" applyAlignment="1" applyProtection="1">
      <alignment horizontal="center" vertical="center"/>
    </xf>
    <xf numFmtId="0" fontId="90" fillId="27" borderId="38" xfId="61" applyFont="1" applyFill="1" applyBorder="1" applyAlignment="1" applyProtection="1">
      <alignment horizontal="center" vertical="center"/>
    </xf>
    <xf numFmtId="0" fontId="88" fillId="45"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1" fillId="50" borderId="0" xfId="69" applyFont="1" applyFill="1" applyBorder="1" applyAlignment="1">
      <alignment vertical="center"/>
    </xf>
    <xf numFmtId="0" fontId="73"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8" borderId="0" xfId="0" applyFont="1" applyFill="1" applyBorder="1" applyAlignment="1">
      <alignment vertical="center"/>
    </xf>
    <xf numFmtId="18" fontId="39" fillId="48" borderId="0" xfId="0" applyNumberFormat="1" applyFont="1" applyFill="1" applyBorder="1" applyAlignment="1">
      <alignment vertical="center"/>
    </xf>
    <xf numFmtId="0" fontId="39" fillId="48" borderId="0" xfId="0" applyFont="1" applyFill="1" applyBorder="1" applyAlignment="1">
      <alignment horizontal="center" vertical="center"/>
    </xf>
    <xf numFmtId="0" fontId="82" fillId="48"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3" fillId="0" borderId="0" xfId="0" applyFont="1"/>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69" fillId="0" borderId="0" xfId="0" applyFont="1" applyAlignment="1">
      <alignment horizontal="right"/>
    </xf>
    <xf numFmtId="20" fontId="81" fillId="50"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170" fontId="27" fillId="0" borderId="0" xfId="0" applyNumberFormat="1" applyFont="1"/>
    <xf numFmtId="0" fontId="77"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2" fillId="0" borderId="0" xfId="0" applyFont="1"/>
    <xf numFmtId="0" fontId="101" fillId="0" borderId="0" xfId="0" applyFont="1" applyAlignment="1">
      <alignment wrapText="1"/>
    </xf>
    <xf numFmtId="164" fontId="8" fillId="0" borderId="10" xfId="76" applyFont="1" applyFill="1" applyBorder="1" applyAlignment="1">
      <alignment horizontal="right" vertical="center"/>
    </xf>
    <xf numFmtId="164" fontId="101"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3" fillId="0" borderId="0" xfId="0" applyFont="1"/>
    <xf numFmtId="0" fontId="104" fillId="0" borderId="0" xfId="0" applyFont="1" applyAlignment="1">
      <alignment vertical="center"/>
    </xf>
    <xf numFmtId="0" fontId="104" fillId="0" borderId="0" xfId="0" applyFont="1" applyAlignment="1">
      <alignment horizontal="right" vertical="center"/>
    </xf>
    <xf numFmtId="0" fontId="105" fillId="52" borderId="37" xfId="61" applyFont="1" applyFill="1" applyBorder="1" applyAlignment="1" applyProtection="1">
      <alignment horizontal="center" vertical="center"/>
    </xf>
    <xf numFmtId="0" fontId="105" fillId="26" borderId="38" xfId="61" applyFont="1" applyFill="1" applyBorder="1" applyAlignment="1" applyProtection="1">
      <alignment horizontal="center" vertical="center"/>
    </xf>
    <xf numFmtId="0" fontId="85" fillId="0" borderId="0" xfId="0" applyFont="1"/>
    <xf numFmtId="164" fontId="8" fillId="0" borderId="11" xfId="76" applyNumberFormat="1" applyFont="1" applyFill="1" applyBorder="1" applyAlignment="1" applyProtection="1">
      <alignment horizontal="right" vertical="center"/>
    </xf>
    <xf numFmtId="0" fontId="101" fillId="0" borderId="0" xfId="0" applyFont="1" applyAlignment="1">
      <alignment horizontal="right"/>
    </xf>
    <xf numFmtId="164" fontId="26" fillId="0" borderId="30" xfId="69" applyNumberFormat="1" applyFont="1" applyFill="1" applyBorder="1" applyAlignment="1" applyProtection="1">
      <alignment horizontal="left" vertical="center"/>
    </xf>
    <xf numFmtId="0" fontId="0" fillId="29" borderId="14" xfId="0" applyFill="1" applyBorder="1"/>
    <xf numFmtId="164" fontId="26" fillId="0" borderId="0" xfId="73" applyFont="1" applyFill="1" applyAlignment="1" applyProtection="1">
      <alignment horizontal="left" vertical="center"/>
      <protection locked="0"/>
    </xf>
    <xf numFmtId="0" fontId="106" fillId="0" borderId="0" xfId="0" applyFont="1"/>
    <xf numFmtId="0" fontId="19" fillId="30" borderId="0" xfId="0" applyFont="1" applyFill="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0" fontId="7" fillId="26" borderId="0" xfId="0" applyFont="1" applyFill="1" applyBorder="1" applyAlignment="1">
      <alignment vertical="center"/>
    </xf>
    <xf numFmtId="0" fontId="7" fillId="27" borderId="0" xfId="0"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0" fillId="0" borderId="0" xfId="69" applyFont="1" applyFill="1" applyBorder="1" applyAlignment="1">
      <alignment vertical="center"/>
    </xf>
    <xf numFmtId="0" fontId="115" fillId="0" borderId="0" xfId="0" applyFont="1"/>
    <xf numFmtId="0" fontId="86" fillId="53" borderId="0" xfId="77" applyFont="1" applyFill="1" applyAlignment="1">
      <alignment vertical="center"/>
    </xf>
    <xf numFmtId="0" fontId="25" fillId="53" borderId="0" xfId="0" quotePrefix="1" applyFont="1" applyFill="1" applyAlignment="1">
      <alignment horizontal="center" vertical="center"/>
    </xf>
    <xf numFmtId="0" fontId="25" fillId="53" borderId="0" xfId="77" applyFont="1" applyFill="1" applyAlignment="1">
      <alignment horizontal="left" vertical="center"/>
    </xf>
    <xf numFmtId="0" fontId="25" fillId="53" borderId="0" xfId="77" applyFont="1" applyFill="1" applyAlignment="1">
      <alignment vertical="center"/>
    </xf>
    <xf numFmtId="0" fontId="87" fillId="53"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7" fillId="57" borderId="0" xfId="61" applyFont="1" applyFill="1" applyBorder="1" applyAlignment="1" applyProtection="1">
      <alignment horizontal="center" vertical="center"/>
    </xf>
    <xf numFmtId="0" fontId="117" fillId="57"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49" borderId="48" xfId="61" applyFont="1" applyFill="1" applyBorder="1" applyAlignment="1" applyProtection="1">
      <alignment horizontal="center" vertical="center"/>
    </xf>
    <xf numFmtId="0" fontId="90" fillId="49" borderId="48" xfId="61" applyFont="1" applyFill="1" applyBorder="1" applyAlignment="1" applyProtection="1">
      <alignment horizontal="center" vertical="center"/>
    </xf>
    <xf numFmtId="0" fontId="81" fillId="59" borderId="0" xfId="69" applyFont="1" applyFill="1" applyBorder="1" applyAlignment="1">
      <alignment vertical="center"/>
    </xf>
    <xf numFmtId="20" fontId="81" fillId="59" borderId="0" xfId="69" applyNumberFormat="1" applyFont="1" applyFill="1" applyBorder="1" applyAlignment="1">
      <alignment horizontal="center" vertical="center"/>
    </xf>
    <xf numFmtId="0" fontId="82" fillId="59"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0" borderId="0" xfId="69" applyFont="1" applyFill="1" applyBorder="1" applyAlignment="1">
      <alignment vertical="center"/>
    </xf>
    <xf numFmtId="164" fontId="26" fillId="60" borderId="0" xfId="73" applyFont="1" applyFill="1" applyAlignment="1" applyProtection="1">
      <alignment horizontal="left" vertical="center"/>
      <protection locked="0"/>
    </xf>
    <xf numFmtId="164" fontId="29"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vertical="center"/>
      <protection locked="0"/>
    </xf>
    <xf numFmtId="0" fontId="6" fillId="60" borderId="0" xfId="69" applyFill="1"/>
    <xf numFmtId="164" fontId="26" fillId="61" borderId="0" xfId="73" applyNumberFormat="1" applyFont="1" applyFill="1" applyAlignment="1" applyProtection="1">
      <alignment vertical="center"/>
      <protection locked="0"/>
    </xf>
    <xf numFmtId="20" fontId="26" fillId="61" borderId="0" xfId="73" applyNumberFormat="1" applyFont="1" applyFill="1" applyAlignment="1" applyProtection="1">
      <alignment horizontal="center" vertical="center"/>
      <protection locked="0"/>
    </xf>
    <xf numFmtId="0" fontId="6" fillId="61"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0"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1" fillId="0" borderId="0" xfId="69" applyFont="1" applyFill="1" applyBorder="1" applyAlignment="1">
      <alignment vertical="center"/>
    </xf>
    <xf numFmtId="20" fontId="81" fillId="0" borderId="0" xfId="69" applyNumberFormat="1" applyFont="1" applyFill="1" applyBorder="1" applyAlignment="1">
      <alignment horizontal="center" vertical="center"/>
    </xf>
    <xf numFmtId="0" fontId="84"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0" fontId="6" fillId="25" borderId="0" xfId="69" applyFill="1"/>
    <xf numFmtId="0" fontId="8" fillId="0" borderId="0" xfId="69" applyFont="1" applyFill="1" applyBorder="1" applyAlignment="1">
      <alignment horizontal="left" vertical="center"/>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25" fillId="0" borderId="0" xfId="0" applyFont="1"/>
    <xf numFmtId="0" fontId="124" fillId="0" borderId="0" xfId="0" applyFont="1" applyAlignment="1">
      <alignment wrapText="1"/>
    </xf>
    <xf numFmtId="0" fontId="124" fillId="0" borderId="0" xfId="0" applyFont="1" applyAlignment="1">
      <alignment horizontal="right"/>
    </xf>
    <xf numFmtId="0" fontId="27" fillId="53" borderId="0" xfId="0" applyFont="1" applyFill="1" applyAlignment="1">
      <alignment horizontal="left" vertical="center"/>
    </xf>
    <xf numFmtId="0" fontId="119" fillId="58" borderId="21" xfId="61" applyFont="1" applyFill="1" applyBorder="1" applyAlignment="1" applyProtection="1">
      <alignment horizontal="center" vertical="center"/>
    </xf>
    <xf numFmtId="164" fontId="29" fillId="61" borderId="0" xfId="73" applyNumberFormat="1" applyFont="1" applyFill="1" applyBorder="1" applyAlignment="1" applyProtection="1">
      <alignment horizontal="left" vertical="center"/>
    </xf>
    <xf numFmtId="0" fontId="27" fillId="44"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1" borderId="0" xfId="73" applyNumberFormat="1" applyFont="1" applyFill="1" applyAlignment="1" applyProtection="1">
      <alignment horizontal="left" vertical="center"/>
      <protection locked="0"/>
    </xf>
    <xf numFmtId="0" fontId="8" fillId="64" borderId="0" xfId="69" applyFont="1" applyFill="1" applyBorder="1" applyAlignment="1">
      <alignment vertical="center"/>
    </xf>
    <xf numFmtId="0" fontId="29" fillId="64" borderId="0" xfId="73" quotePrefix="1" applyNumberFormat="1" applyFont="1" applyFill="1" applyAlignment="1" applyProtection="1">
      <alignment horizontal="left" vertical="center"/>
      <protection locked="0"/>
    </xf>
    <xf numFmtId="164" fontId="26" fillId="64" borderId="0" xfId="73" applyFont="1" applyFill="1" applyAlignment="1" applyProtection="1">
      <alignment vertical="center"/>
      <protection locked="0"/>
    </xf>
    <xf numFmtId="164" fontId="26" fillId="64" borderId="0" xfId="73" quotePrefix="1" applyNumberFormat="1"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20" fontId="26" fillId="64" borderId="0" xfId="73" applyNumberFormat="1" applyFont="1" applyFill="1" applyAlignment="1" applyProtection="1">
      <alignment horizontal="center" vertical="center"/>
      <protection locked="0"/>
    </xf>
    <xf numFmtId="0" fontId="6" fillId="64" borderId="0" xfId="69" applyFill="1"/>
    <xf numFmtId="164" fontId="26" fillId="64" borderId="0" xfId="73" applyNumberFormat="1"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0" fontId="29" fillId="64" borderId="0" xfId="73" applyNumberFormat="1" applyFont="1" applyFill="1" applyBorder="1" applyAlignment="1" applyProtection="1">
      <alignment horizontal="left"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64" fontId="29" fillId="67" borderId="0" xfId="73" applyNumberFormat="1" applyFont="1" applyFill="1" applyBorder="1" applyAlignment="1" applyProtection="1">
      <alignment horizontal="left" vertical="center"/>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20" fontId="26" fillId="67" borderId="0" xfId="73" applyNumberFormat="1" applyFont="1" applyFill="1" applyBorder="1" applyAlignment="1" applyProtection="1">
      <alignment horizontal="center" vertical="center"/>
      <protection locked="0"/>
    </xf>
    <xf numFmtId="164" fontId="26" fillId="67" borderId="0" xfId="73" applyFont="1" applyFill="1" applyBorder="1" applyAlignment="1">
      <alignment vertical="center"/>
    </xf>
    <xf numFmtId="164" fontId="83" fillId="67" borderId="0" xfId="76" applyFont="1" applyFill="1" applyBorder="1" applyAlignment="1">
      <alignment horizontal="center" vertical="center"/>
    </xf>
    <xf numFmtId="20" fontId="83" fillId="67" borderId="0" xfId="76" applyNumberFormat="1" applyFont="1" applyFill="1" applyBorder="1" applyAlignment="1">
      <alignment horizontal="center" vertical="center"/>
    </xf>
    <xf numFmtId="164" fontId="6" fillId="67" borderId="0" xfId="73" applyFont="1" applyFill="1" applyBorder="1" applyAlignment="1">
      <alignment vertical="center"/>
    </xf>
    <xf numFmtId="164" fontId="83" fillId="67" borderId="0" xfId="76" applyFont="1" applyFill="1" applyBorder="1" applyAlignment="1">
      <alignment horizontal="left" vertical="center"/>
    </xf>
    <xf numFmtId="0" fontId="80" fillId="67" borderId="0" xfId="69" applyFont="1" applyFill="1" applyBorder="1" applyAlignment="1">
      <alignment vertical="center"/>
    </xf>
    <xf numFmtId="20" fontId="80" fillId="67" borderId="0" xfId="69" applyNumberFormat="1" applyFont="1" applyFill="1" applyBorder="1" applyAlignment="1">
      <alignment horizontal="center" vertical="center"/>
    </xf>
    <xf numFmtId="168" fontId="117" fillId="57" borderId="0" xfId="100" applyFont="1" applyFill="1" applyBorder="1" applyAlignment="1" applyProtection="1">
      <alignment horizontal="center" vertical="center"/>
    </xf>
    <xf numFmtId="168" fontId="117" fillId="48"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164" fontId="117" fillId="0" borderId="0" xfId="69" applyNumberFormat="1" applyFont="1" applyFill="1" applyBorder="1" applyAlignment="1" applyProtection="1">
      <alignment horizontal="left" vertical="center"/>
    </xf>
    <xf numFmtId="0" fontId="117" fillId="0" borderId="0" xfId="0" applyFont="1" applyAlignment="1">
      <alignment wrapText="1"/>
    </xf>
    <xf numFmtId="0" fontId="117" fillId="0" borderId="0" xfId="0" applyFont="1" applyAlignment="1">
      <alignment horizontal="right"/>
    </xf>
    <xf numFmtId="164" fontId="117" fillId="0" borderId="0" xfId="73" applyNumberFormat="1" applyFont="1" applyFill="1" applyBorder="1" applyAlignment="1" applyProtection="1">
      <alignment horizontal="left" vertical="center"/>
    </xf>
    <xf numFmtId="164" fontId="117" fillId="0" borderId="0" xfId="98" applyNumberFormat="1" applyFont="1" applyFill="1" applyBorder="1" applyAlignment="1" applyProtection="1">
      <alignment horizontal="left" vertical="center"/>
    </xf>
    <xf numFmtId="1" fontId="117" fillId="0" borderId="0" xfId="76" applyNumberFormat="1" applyFont="1" applyFill="1" applyBorder="1" applyAlignment="1">
      <alignment horizontal="center" vertical="center"/>
    </xf>
    <xf numFmtId="0" fontId="127" fillId="0" borderId="0" xfId="0" applyFont="1"/>
    <xf numFmtId="164" fontId="117" fillId="0" borderId="0" xfId="76" applyFont="1" applyFill="1" applyBorder="1" applyAlignment="1">
      <alignment horizontal="center" vertical="center"/>
    </xf>
    <xf numFmtId="0" fontId="117" fillId="0" borderId="0" xfId="69" applyFont="1" applyFill="1" applyBorder="1" applyAlignment="1">
      <alignment vertical="center"/>
    </xf>
    <xf numFmtId="164" fontId="117" fillId="0" borderId="0" xfId="73"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 fontId="8"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0" fontId="53"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0"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59" borderId="23" xfId="61" applyNumberFormat="1" applyFont="1" applyFill="1" applyBorder="1" applyAlignment="1" applyProtection="1">
      <alignment horizontal="center" vertical="center"/>
    </xf>
    <xf numFmtId="0" fontId="128" fillId="72" borderId="0" xfId="69" applyFont="1" applyFill="1" applyBorder="1" applyAlignment="1">
      <alignment vertical="center"/>
    </xf>
    <xf numFmtId="20" fontId="128" fillId="72" borderId="0" xfId="69" applyNumberFormat="1" applyFont="1" applyFill="1" applyBorder="1" applyAlignment="1">
      <alignment horizontal="center" vertical="center"/>
    </xf>
    <xf numFmtId="0" fontId="118" fillId="72" borderId="23" xfId="61" applyFont="1" applyFill="1" applyBorder="1" applyAlignment="1" applyProtection="1">
      <alignment horizontal="center" vertical="center"/>
    </xf>
    <xf numFmtId="0" fontId="8" fillId="49"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6" borderId="0" xfId="61" applyFont="1" applyFill="1" applyBorder="1" applyAlignment="1" applyProtection="1">
      <alignment horizontal="center" vertical="center"/>
    </xf>
    <xf numFmtId="0" fontId="0" fillId="0" borderId="0" xfId="0"/>
    <xf numFmtId="0" fontId="74" fillId="0" borderId="0" xfId="61" applyFont="1" applyBorder="1" applyAlignment="1" applyProtection="1">
      <alignment horizontal="center"/>
    </xf>
    <xf numFmtId="169" fontId="8" fillId="27" borderId="0" xfId="76" applyNumberFormat="1" applyFont="1" applyFill="1" applyBorder="1" applyAlignment="1" applyProtection="1">
      <alignment horizontal="left" vertical="center"/>
    </xf>
    <xf numFmtId="0" fontId="130" fillId="27" borderId="0" xfId="0" applyFont="1" applyFill="1" applyAlignment="1">
      <alignment horizontal="left"/>
    </xf>
    <xf numFmtId="0" fontId="131" fillId="0" borderId="0" xfId="0" applyFont="1" applyAlignment="1">
      <alignment horizontal="left"/>
    </xf>
    <xf numFmtId="0" fontId="130" fillId="0" borderId="0" xfId="0" applyFont="1" applyAlignment="1">
      <alignment horizontal="left"/>
    </xf>
    <xf numFmtId="49" fontId="131" fillId="0" borderId="0" xfId="0" applyNumberFormat="1" applyFont="1" applyAlignment="1">
      <alignment horizontal="left"/>
    </xf>
    <xf numFmtId="49" fontId="130" fillId="0" borderId="0" xfId="0" applyNumberFormat="1" applyFont="1" applyAlignment="1">
      <alignment horizontal="left"/>
    </xf>
    <xf numFmtId="49" fontId="131" fillId="0" borderId="0" xfId="0" applyNumberFormat="1" applyFont="1" applyBorder="1" applyAlignment="1">
      <alignment horizontal="left"/>
    </xf>
    <xf numFmtId="0" fontId="130" fillId="0" borderId="0" xfId="0" applyFont="1" applyBorder="1" applyAlignment="1">
      <alignment horizontal="left"/>
    </xf>
    <xf numFmtId="0" fontId="13"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1"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32" fillId="0" borderId="0" xfId="0" applyFont="1" applyAlignment="1">
      <alignment horizontal="left"/>
    </xf>
    <xf numFmtId="0" fontId="131" fillId="27" borderId="0" xfId="0" applyFont="1" applyFill="1" applyAlignment="1">
      <alignment horizontal="right"/>
    </xf>
    <xf numFmtId="0" fontId="131" fillId="27" borderId="0" xfId="0" applyFont="1" applyFill="1" applyAlignment="1">
      <alignment horizontal="left"/>
    </xf>
    <xf numFmtId="0" fontId="131" fillId="27" borderId="12" xfId="0" applyFont="1" applyFill="1" applyBorder="1" applyAlignment="1">
      <alignment horizontal="left"/>
    </xf>
    <xf numFmtId="0" fontId="131" fillId="27" borderId="0" xfId="0" applyFont="1" applyFill="1" applyBorder="1" applyAlignment="1">
      <alignment horizontal="left"/>
    </xf>
    <xf numFmtId="0" fontId="28" fillId="38" borderId="0" xfId="63" applyFont="1" applyFill="1" applyAlignment="1" applyProtection="1">
      <alignment vertical="center"/>
    </xf>
    <xf numFmtId="0" fontId="80" fillId="38" borderId="0" xfId="69" applyFont="1" applyFill="1" applyBorder="1" applyAlignment="1">
      <alignment horizontal="left" vertical="center"/>
    </xf>
    <xf numFmtId="0" fontId="80" fillId="38" borderId="0" xfId="69" applyFont="1" applyFill="1" applyBorder="1" applyAlignment="1">
      <alignment vertical="center"/>
    </xf>
    <xf numFmtId="0" fontId="80" fillId="38" borderId="0" xfId="69" applyFont="1" applyFill="1" applyBorder="1" applyAlignment="1">
      <alignment horizontal="center" vertical="center"/>
    </xf>
    <xf numFmtId="18" fontId="80" fillId="38" borderId="0" xfId="69" applyNumberFormat="1" applyFont="1" applyFill="1" applyBorder="1" applyAlignment="1">
      <alignment vertical="center"/>
    </xf>
    <xf numFmtId="0" fontId="19" fillId="37" borderId="0" xfId="69" applyFont="1" applyFill="1"/>
    <xf numFmtId="0" fontId="81" fillId="74" borderId="32" xfId="69" applyFont="1" applyFill="1" applyBorder="1" applyAlignment="1">
      <alignment vertical="center"/>
    </xf>
    <xf numFmtId="0" fontId="81" fillId="74" borderId="11" xfId="69" applyFont="1" applyFill="1" applyBorder="1" applyAlignment="1">
      <alignment vertical="center"/>
    </xf>
    <xf numFmtId="169" fontId="81" fillId="74" borderId="33" xfId="69" applyNumberFormat="1" applyFont="1" applyFill="1" applyBorder="1" applyAlignment="1">
      <alignment horizontal="center" vertical="center"/>
    </xf>
    <xf numFmtId="0" fontId="81" fillId="74" borderId="29" xfId="69" applyFont="1" applyFill="1" applyBorder="1" applyAlignment="1">
      <alignment horizontal="center" vertical="center"/>
    </xf>
    <xf numFmtId="168" fontId="82" fillId="25" borderId="0" xfId="98" applyFont="1" applyFill="1" applyBorder="1" applyAlignment="1">
      <alignment horizontal="center" vertical="center"/>
    </xf>
    <xf numFmtId="168" fontId="19"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71" fontId="130" fillId="0" borderId="0" xfId="0" applyNumberFormat="1" applyFont="1" applyAlignment="1">
      <alignment horizontal="left"/>
    </xf>
    <xf numFmtId="0" fontId="135"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4" fillId="41" borderId="0" xfId="69" applyFont="1" applyFill="1" applyBorder="1" applyAlignment="1">
      <alignment vertical="center"/>
    </xf>
    <xf numFmtId="0" fontId="0" fillId="0" borderId="0" xfId="0"/>
    <xf numFmtId="164" fontId="29" fillId="60"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31" fillId="30" borderId="0" xfId="69" quotePrefix="1" applyFont="1" applyFill="1" applyAlignment="1">
      <alignment horizontal="center" vertical="center"/>
    </xf>
    <xf numFmtId="0" fontId="8" fillId="27" borderId="0" xfId="69" applyFont="1" applyFill="1" applyBorder="1" applyAlignment="1">
      <alignment vertical="center"/>
    </xf>
    <xf numFmtId="0" fontId="8" fillId="25" borderId="0" xfId="69" applyFont="1" applyFill="1" applyBorder="1" applyAlignment="1">
      <alignment vertical="center"/>
    </xf>
    <xf numFmtId="0" fontId="81" fillId="75" borderId="0" xfId="69" applyFont="1" applyFill="1" applyBorder="1" applyAlignment="1">
      <alignment vertical="center"/>
    </xf>
    <xf numFmtId="20" fontId="81" fillId="75" borderId="0" xfId="69" applyNumberFormat="1" applyFont="1" applyFill="1" applyBorder="1" applyAlignment="1">
      <alignment horizontal="center" vertical="center"/>
    </xf>
    <xf numFmtId="0" fontId="81" fillId="75" borderId="0" xfId="69" applyFont="1" applyFill="1" applyBorder="1" applyAlignment="1">
      <alignment horizontal="center" vertical="center"/>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36" fillId="0" borderId="0" xfId="73" applyFont="1" applyBorder="1" applyAlignment="1">
      <alignment horizontal="left" vertical="center"/>
    </xf>
    <xf numFmtId="0" fontId="0" fillId="0" borderId="0" xfId="0"/>
    <xf numFmtId="0" fontId="117" fillId="68" borderId="23" xfId="61" applyFont="1" applyFill="1" applyBorder="1" applyAlignment="1" applyProtection="1">
      <alignment horizontal="center" vertical="center"/>
    </xf>
    <xf numFmtId="0" fontId="34" fillId="61" borderId="44" xfId="0" quotePrefix="1" applyFont="1" applyFill="1" applyBorder="1" applyAlignment="1">
      <alignment horizontal="center" vertical="center" wrapText="1"/>
    </xf>
    <xf numFmtId="0" fontId="143" fillId="28" borderId="0" xfId="0" applyFont="1" applyFill="1"/>
    <xf numFmtId="0" fontId="139" fillId="28" borderId="0" xfId="0" applyFont="1" applyFill="1" applyBorder="1" applyAlignment="1">
      <alignment vertical="center" wrapText="1"/>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3" fillId="35" borderId="0" xfId="102" applyNumberFormat="1" applyFont="1" applyFill="1" applyBorder="1" applyAlignment="1">
      <alignment horizontal="left" vertical="center"/>
    </xf>
    <xf numFmtId="0" fontId="83"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1" fillId="27" borderId="0" xfId="78" applyFont="1" applyFill="1" applyBorder="1" applyAlignment="1">
      <alignment vertical="center"/>
    </xf>
    <xf numFmtId="169" fontId="81" fillId="27" borderId="0" xfId="78" applyNumberFormat="1" applyFont="1" applyFill="1" applyBorder="1" applyAlignment="1">
      <alignment horizontal="center" vertical="center"/>
    </xf>
    <xf numFmtId="164" fontId="83"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1" fillId="25" borderId="0" xfId="78" applyFont="1" applyFill="1" applyBorder="1" applyAlignment="1">
      <alignment vertical="center"/>
    </xf>
    <xf numFmtId="169" fontId="81"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3" fillId="61" borderId="0" xfId="104" applyNumberFormat="1" applyFont="1" applyFill="1" applyAlignment="1" applyProtection="1">
      <alignment horizontal="center" vertical="center"/>
      <protection locked="0"/>
    </xf>
    <xf numFmtId="0" fontId="28" fillId="68" borderId="0" xfId="63" applyFont="1" applyFill="1" applyAlignment="1" applyProtection="1">
      <alignment vertical="center"/>
    </xf>
    <xf numFmtId="0" fontId="80" fillId="68" borderId="0" xfId="69" applyFont="1" applyFill="1" applyBorder="1" applyAlignment="1">
      <alignment horizontal="left" vertical="center"/>
    </xf>
    <xf numFmtId="0" fontId="80" fillId="68" borderId="0" xfId="69" applyFont="1" applyFill="1" applyBorder="1" applyAlignment="1">
      <alignment vertical="center"/>
    </xf>
    <xf numFmtId="0" fontId="80" fillId="68" borderId="0" xfId="69" applyFont="1" applyFill="1" applyBorder="1" applyAlignment="1">
      <alignment horizontal="center" vertical="center"/>
    </xf>
    <xf numFmtId="18" fontId="80" fillId="68" borderId="0" xfId="69" applyNumberFormat="1" applyFont="1" applyFill="1" applyBorder="1" applyAlignment="1">
      <alignment vertical="center"/>
    </xf>
    <xf numFmtId="0" fontId="0" fillId="0" borderId="0" xfId="0"/>
    <xf numFmtId="0" fontId="0" fillId="0" borderId="0" xfId="0"/>
    <xf numFmtId="0" fontId="0" fillId="0" borderId="0" xfId="0"/>
    <xf numFmtId="0" fontId="21" fillId="51" borderId="42" xfId="0" applyFont="1" applyFill="1" applyBorder="1" applyAlignment="1">
      <alignment horizontal="center" vertical="center"/>
    </xf>
    <xf numFmtId="0" fontId="34" fillId="25" borderId="48" xfId="0" applyFont="1" applyFill="1" applyBorder="1" applyAlignment="1">
      <alignment vertical="center" wrapText="1"/>
    </xf>
    <xf numFmtId="0" fontId="68" fillId="78" borderId="0" xfId="0" applyFont="1" applyFill="1" applyBorder="1"/>
    <xf numFmtId="17" fontId="117" fillId="77" borderId="0" xfId="0" quotePrefix="1" applyNumberFormat="1" applyFont="1" applyFill="1" applyBorder="1" applyAlignment="1">
      <alignment horizontal="center" vertical="center"/>
    </xf>
    <xf numFmtId="0" fontId="0" fillId="78" borderId="0" xfId="0" applyFill="1" applyBorder="1" applyAlignment="1">
      <alignment vertical="center"/>
    </xf>
    <xf numFmtId="0" fontId="128" fillId="76" borderId="0" xfId="69" applyFont="1" applyFill="1" applyBorder="1" applyAlignment="1">
      <alignment vertical="center"/>
    </xf>
    <xf numFmtId="20" fontId="128" fillId="76" borderId="0" xfId="69" applyNumberFormat="1" applyFont="1" applyFill="1" applyBorder="1" applyAlignment="1">
      <alignment horizontal="center" vertical="center"/>
    </xf>
    <xf numFmtId="0" fontId="145" fillId="0" borderId="0" xfId="61" applyFont="1" applyAlignment="1" applyProtection="1"/>
    <xf numFmtId="0" fontId="0" fillId="0" borderId="0" xfId="0"/>
    <xf numFmtId="0" fontId="62" fillId="0" borderId="0" xfId="61" applyFont="1" applyAlignment="1" applyProtection="1"/>
    <xf numFmtId="0" fontId="146" fillId="0" borderId="0" xfId="61" applyFont="1" applyAlignment="1" applyProtection="1"/>
    <xf numFmtId="0" fontId="74" fillId="0" borderId="0" xfId="61" applyFont="1" applyAlignment="1" applyProtection="1"/>
    <xf numFmtId="164" fontId="26" fillId="25" borderId="0" xfId="75" quotePrefix="1" applyFont="1" applyFill="1" applyAlignment="1" applyProtection="1">
      <alignment horizontal="left" vertical="center"/>
      <protection locked="0"/>
    </xf>
    <xf numFmtId="164" fontId="29" fillId="60" borderId="0" xfId="75" quotePrefix="1" applyNumberFormat="1" applyFont="1" applyFill="1" applyAlignment="1" applyProtection="1">
      <alignment horizontal="left" vertical="center"/>
      <protection locked="0"/>
    </xf>
    <xf numFmtId="168" fontId="8" fillId="60" borderId="0" xfId="98" applyFont="1" applyFill="1" applyBorder="1" applyAlignment="1">
      <alignment vertical="center"/>
    </xf>
    <xf numFmtId="164" fontId="26" fillId="60" borderId="0" xfId="75" applyFont="1" applyFill="1" applyAlignment="1" applyProtection="1">
      <alignment vertical="center"/>
      <protection locked="0"/>
    </xf>
    <xf numFmtId="164" fontId="26" fillId="60" borderId="0" xfId="75" applyNumberFormat="1" applyFont="1" applyFill="1" applyAlignment="1" applyProtection="1">
      <alignment horizontal="left" vertical="center"/>
      <protection locked="0"/>
    </xf>
    <xf numFmtId="164" fontId="26" fillId="60" borderId="0" xfId="75" applyNumberFormat="1" applyFont="1" applyFill="1" applyAlignment="1" applyProtection="1">
      <alignment vertical="center"/>
      <protection locked="0"/>
    </xf>
    <xf numFmtId="0" fontId="9" fillId="76" borderId="23" xfId="61" applyFill="1" applyBorder="1" applyAlignment="1" applyProtection="1">
      <alignment horizontal="center" vertical="center"/>
    </xf>
    <xf numFmtId="0" fontId="0" fillId="0" borderId="0" xfId="0"/>
    <xf numFmtId="0" fontId="34" fillId="61" borderId="48" xfId="0" applyFont="1" applyFill="1" applyBorder="1" applyAlignment="1">
      <alignment vertical="center" wrapText="1"/>
    </xf>
    <xf numFmtId="0" fontId="34" fillId="61" borderId="44" xfId="0" applyFont="1" applyFill="1" applyBorder="1" applyAlignment="1">
      <alignment horizontal="center" vertical="center" wrapText="1"/>
    </xf>
    <xf numFmtId="0" fontId="33" fillId="63"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1" fontId="117" fillId="0" borderId="0" xfId="76" applyNumberFormat="1" applyFont="1" applyFill="1" applyBorder="1" applyAlignment="1">
      <alignment vertical="center"/>
    </xf>
    <xf numFmtId="0" fontId="148" fillId="0" borderId="0" xfId="0" applyFont="1"/>
    <xf numFmtId="164" fontId="149" fillId="0" borderId="0" xfId="76" applyFont="1" applyFill="1" applyBorder="1" applyAlignment="1">
      <alignment horizontal="left" vertical="center"/>
    </xf>
    <xf numFmtId="0" fontId="117" fillId="0" borderId="0" xfId="69" applyFont="1" applyFill="1" applyBorder="1" applyAlignment="1">
      <alignment horizontal="left" vertical="center"/>
    </xf>
    <xf numFmtId="0" fontId="0" fillId="0" borderId="0" xfId="0"/>
    <xf numFmtId="0" fontId="74" fillId="0" borderId="0" xfId="61" applyFont="1" applyAlignment="1" applyProtection="1">
      <alignment vertical="center"/>
    </xf>
    <xf numFmtId="0" fontId="155" fillId="0" borderId="0" xfId="61" applyFont="1" applyAlignment="1" applyProtection="1"/>
    <xf numFmtId="0" fontId="0" fillId="81" borderId="0" xfId="0" applyFill="1" applyBorder="1" applyAlignment="1">
      <alignment vertical="center"/>
    </xf>
    <xf numFmtId="0" fontId="154" fillId="0" borderId="0" xfId="0" applyFont="1" applyAlignment="1">
      <alignment vertical="center"/>
    </xf>
    <xf numFmtId="0" fontId="0" fillId="60" borderId="0" xfId="0" applyFill="1"/>
    <xf numFmtId="0" fontId="0" fillId="64" borderId="0" xfId="0" applyFill="1"/>
    <xf numFmtId="0" fontId="31" fillId="40" borderId="0" xfId="69" applyFont="1" applyFill="1" applyBorder="1" applyAlignment="1">
      <alignment horizontal="left" vertical="center" wrapText="1"/>
    </xf>
    <xf numFmtId="0" fontId="153" fillId="0" borderId="0" xfId="61" applyFont="1" applyAlignment="1" applyProtection="1">
      <alignment vertical="center"/>
    </xf>
    <xf numFmtId="0" fontId="146" fillId="0" borderId="0" xfId="61" applyFont="1" applyAlignment="1" applyProtection="1">
      <alignment vertical="center"/>
    </xf>
    <xf numFmtId="164" fontId="6" fillId="60" borderId="0" xfId="75" applyFont="1" applyFill="1" applyAlignment="1" applyProtection="1">
      <alignment vertical="center"/>
      <protection locked="0"/>
    </xf>
    <xf numFmtId="0" fontId="153"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1" fillId="31" borderId="10" xfId="0" applyFont="1" applyFill="1" applyBorder="1" applyAlignment="1">
      <alignment horizontal="center" vertical="center"/>
    </xf>
    <xf numFmtId="0" fontId="34" fillId="71" borderId="65" xfId="0" applyFont="1" applyFill="1" applyBorder="1" applyAlignment="1">
      <alignment vertical="center" wrapText="1"/>
    </xf>
    <xf numFmtId="164" fontId="8" fillId="0" borderId="10" xfId="73" applyFont="1" applyBorder="1" applyAlignment="1">
      <alignment horizontal="right" vertical="center"/>
    </xf>
    <xf numFmtId="164" fontId="156" fillId="0" borderId="0" xfId="73" applyNumberFormat="1" applyFont="1" applyFill="1" applyBorder="1" applyAlignment="1" applyProtection="1">
      <alignment horizontal="left" vertical="center"/>
    </xf>
    <xf numFmtId="0" fontId="0" fillId="0" borderId="0" xfId="0"/>
    <xf numFmtId="0" fontId="20" fillId="71" borderId="39" xfId="0" applyFont="1" applyFill="1" applyBorder="1" applyAlignment="1">
      <alignment horizontal="center" vertical="center"/>
    </xf>
    <xf numFmtId="0" fontId="133" fillId="0" borderId="0" xfId="0" applyFont="1"/>
    <xf numFmtId="0" fontId="21" fillId="28" borderId="44" xfId="0" applyFont="1" applyFill="1" applyBorder="1" applyAlignment="1">
      <alignment horizontal="center" vertical="center"/>
    </xf>
    <xf numFmtId="0" fontId="32" fillId="28" borderId="44" xfId="61" applyFont="1" applyFill="1" applyBorder="1" applyAlignment="1" applyProtection="1">
      <alignment vertical="center" wrapText="1"/>
    </xf>
    <xf numFmtId="0" fontId="32" fillId="28" borderId="11" xfId="61" applyFont="1" applyFill="1" applyBorder="1" applyAlignment="1" applyProtection="1">
      <alignment vertical="center" wrapText="1"/>
    </xf>
    <xf numFmtId="0" fontId="21" fillId="24" borderId="36" xfId="0" applyFont="1" applyFill="1" applyBorder="1" applyAlignment="1">
      <alignment horizontal="center" vertical="center"/>
    </xf>
    <xf numFmtId="0" fontId="162" fillId="83" borderId="0" xfId="0" applyFont="1" applyFill="1" applyBorder="1"/>
    <xf numFmtId="17" fontId="119" fillId="83" borderId="0" xfId="0" quotePrefix="1" applyNumberFormat="1" applyFont="1" applyFill="1" applyBorder="1" applyAlignment="1">
      <alignment horizontal="center" vertical="center"/>
    </xf>
    <xf numFmtId="0" fontId="53" fillId="83" borderId="0" xfId="0" applyFont="1" applyFill="1" applyBorder="1" applyAlignment="1">
      <alignment vertical="center"/>
    </xf>
    <xf numFmtId="17" fontId="163" fillId="83" borderId="0" xfId="0" quotePrefix="1" applyNumberFormat="1" applyFont="1" applyFill="1" applyBorder="1" applyAlignment="1">
      <alignment horizontal="center" vertical="center"/>
    </xf>
    <xf numFmtId="0" fontId="164" fillId="29" borderId="0" xfId="61" applyFont="1" applyFill="1" applyBorder="1" applyAlignment="1" applyProtection="1">
      <alignment horizontal="center" vertical="center"/>
    </xf>
    <xf numFmtId="0" fontId="7" fillId="24" borderId="36" xfId="0" applyFont="1" applyFill="1" applyBorder="1" applyAlignment="1">
      <alignment horizontal="center" vertical="center"/>
    </xf>
    <xf numFmtId="0" fontId="133" fillId="29" borderId="0" xfId="0" applyFont="1" applyFill="1" applyBorder="1" applyAlignment="1">
      <alignment vertical="center"/>
    </xf>
    <xf numFmtId="0" fontId="133" fillId="31" borderId="37" xfId="61" applyFont="1" applyFill="1" applyBorder="1" applyAlignment="1" applyProtection="1">
      <alignment horizontal="center" vertical="center"/>
    </xf>
    <xf numFmtId="0" fontId="79" fillId="26" borderId="48" xfId="61" applyFont="1" applyFill="1" applyBorder="1" applyAlignment="1" applyProtection="1">
      <alignment horizontal="center" vertical="center"/>
    </xf>
    <xf numFmtId="0" fontId="133" fillId="29" borderId="0" xfId="0" applyFont="1" applyFill="1" applyBorder="1"/>
    <xf numFmtId="0" fontId="163" fillId="57" borderId="0" xfId="61" applyFont="1" applyFill="1" applyBorder="1" applyAlignment="1" applyProtection="1">
      <alignment horizontal="center" vertical="center"/>
    </xf>
    <xf numFmtId="0" fontId="163" fillId="57" borderId="0" xfId="0" applyFont="1" applyFill="1" applyBorder="1" applyAlignment="1">
      <alignment horizontal="center" vertical="center"/>
    </xf>
    <xf numFmtId="0" fontId="79" fillId="36" borderId="46" xfId="61" applyFont="1" applyFill="1" applyBorder="1" applyAlignment="1" applyProtection="1">
      <alignment horizontal="center" vertical="center"/>
    </xf>
    <xf numFmtId="0" fontId="18" fillId="49" borderId="48" xfId="61" applyFont="1" applyFill="1" applyBorder="1" applyAlignment="1" applyProtection="1">
      <alignment horizontal="center" vertical="center"/>
    </xf>
    <xf numFmtId="0" fontId="79" fillId="44" borderId="38" xfId="61" applyFont="1" applyFill="1" applyBorder="1" applyAlignment="1" applyProtection="1">
      <alignment horizontal="center" vertical="center"/>
    </xf>
    <xf numFmtId="0" fontId="79" fillId="45" borderId="0" xfId="61" applyFont="1" applyFill="1" applyBorder="1" applyAlignment="1" applyProtection="1">
      <alignment horizontal="center" vertical="center"/>
    </xf>
    <xf numFmtId="168" fontId="163" fillId="57" borderId="0" xfId="100" applyFont="1" applyFill="1" applyBorder="1" applyAlignment="1" applyProtection="1">
      <alignment horizontal="center" vertical="center"/>
    </xf>
    <xf numFmtId="168" fontId="7" fillId="38" borderId="38" xfId="61" applyNumberFormat="1" applyFont="1" applyFill="1" applyBorder="1" applyAlignment="1" applyProtection="1">
      <alignment horizontal="center" vertical="center"/>
    </xf>
    <xf numFmtId="168" fontId="163" fillId="48"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7" fillId="50" borderId="21" xfId="61" applyNumberFormat="1" applyFont="1" applyFill="1" applyBorder="1" applyAlignment="1" applyProtection="1">
      <alignment horizontal="center" vertical="center"/>
    </xf>
    <xf numFmtId="168" fontId="7" fillId="33" borderId="23" xfId="61" applyNumberFormat="1" applyFont="1" applyFill="1" applyBorder="1" applyAlignment="1" applyProtection="1">
      <alignment horizontal="center" vertical="center"/>
    </xf>
    <xf numFmtId="168" fontId="7" fillId="59" borderId="23" xfId="61" applyNumberFormat="1" applyFont="1" applyFill="1" applyBorder="1" applyAlignment="1" applyProtection="1">
      <alignment horizontal="center" vertical="center"/>
    </xf>
    <xf numFmtId="0" fontId="163" fillId="68" borderId="23" xfId="61" applyFont="1" applyFill="1" applyBorder="1" applyAlignment="1" applyProtection="1">
      <alignment horizontal="center" vertical="center"/>
    </xf>
    <xf numFmtId="0" fontId="165" fillId="72" borderId="23" xfId="61" applyFont="1" applyFill="1" applyBorder="1" applyAlignment="1" applyProtection="1">
      <alignment horizontal="center" vertical="center"/>
    </xf>
    <xf numFmtId="0" fontId="146" fillId="76" borderId="23" xfId="61" applyFont="1" applyFill="1" applyBorder="1" applyAlignment="1" applyProtection="1">
      <alignment horizontal="center" vertical="center"/>
    </xf>
    <xf numFmtId="0" fontId="163" fillId="58" borderId="21" xfId="61" applyFont="1" applyFill="1" applyBorder="1" applyAlignment="1" applyProtection="1">
      <alignment horizontal="center" vertical="center"/>
    </xf>
    <xf numFmtId="0" fontId="7" fillId="46" borderId="0" xfId="61" applyFont="1" applyFill="1" applyBorder="1" applyAlignment="1" applyProtection="1">
      <alignment horizontal="center" vertical="center"/>
    </xf>
    <xf numFmtId="0" fontId="79" fillId="52" borderId="37" xfId="61" applyFont="1" applyFill="1" applyBorder="1" applyAlignment="1" applyProtection="1">
      <alignment horizontal="center" vertical="center"/>
    </xf>
    <xf numFmtId="0" fontId="79" fillId="26" borderId="38" xfId="61" applyFont="1" applyFill="1" applyBorder="1" applyAlignment="1" applyProtection="1">
      <alignment horizontal="center" vertical="center"/>
    </xf>
    <xf numFmtId="0" fontId="164" fillId="31" borderId="38" xfId="61" applyFont="1" applyFill="1" applyBorder="1" applyAlignment="1" applyProtection="1">
      <alignment horizontal="center" vertical="center"/>
    </xf>
    <xf numFmtId="0" fontId="164" fillId="47" borderId="38" xfId="61" applyFont="1" applyFill="1" applyBorder="1" applyAlignment="1" applyProtection="1">
      <alignment horizontal="center" vertical="center"/>
    </xf>
    <xf numFmtId="0" fontId="164" fillId="27" borderId="38" xfId="61" applyFont="1" applyFill="1" applyBorder="1" applyAlignment="1" applyProtection="1">
      <alignment horizontal="center" vertical="center"/>
    </xf>
    <xf numFmtId="0" fontId="7" fillId="49" borderId="38" xfId="61" applyFont="1" applyFill="1" applyBorder="1" applyAlignment="1" applyProtection="1">
      <alignment horizontal="center" vertical="center"/>
    </xf>
    <xf numFmtId="0" fontId="166" fillId="45" borderId="38" xfId="61" applyFont="1" applyFill="1" applyBorder="1" applyAlignment="1" applyProtection="1">
      <alignment horizontal="center" vertical="center"/>
    </xf>
    <xf numFmtId="0" fontId="164" fillId="49" borderId="48" xfId="61" applyFont="1" applyFill="1" applyBorder="1" applyAlignment="1" applyProtection="1">
      <alignment horizontal="center" vertical="center"/>
    </xf>
    <xf numFmtId="164" fontId="6" fillId="0" borderId="10" xfId="73" applyFont="1" applyBorder="1" applyAlignment="1">
      <alignment horizontal="left" vertical="center"/>
    </xf>
    <xf numFmtId="164" fontId="13" fillId="0" borderId="10" xfId="73" applyFont="1" applyBorder="1" applyAlignment="1">
      <alignment horizontal="left" vertical="center"/>
    </xf>
    <xf numFmtId="0" fontId="167" fillId="0" borderId="0" xfId="69" applyFont="1" applyFill="1" applyBorder="1" applyAlignment="1">
      <alignment horizontal="left" vertical="center"/>
    </xf>
    <xf numFmtId="164" fontId="156" fillId="0" borderId="0" xfId="69" applyNumberFormat="1" applyFont="1" applyFill="1" applyBorder="1" applyAlignment="1" applyProtection="1">
      <alignment horizontal="left" vertical="center"/>
    </xf>
    <xf numFmtId="0" fontId="156" fillId="0" borderId="0" xfId="0" applyFont="1" applyAlignment="1">
      <alignment horizontal="right"/>
    </xf>
    <xf numFmtId="0" fontId="168" fillId="0" borderId="0" xfId="0" applyFont="1"/>
    <xf numFmtId="0" fontId="156" fillId="0" borderId="0" xfId="0" applyFont="1" applyAlignment="1">
      <alignment wrapText="1"/>
    </xf>
    <xf numFmtId="0" fontId="0" fillId="0" borderId="0" xfId="0"/>
    <xf numFmtId="0" fontId="0" fillId="0" borderId="0" xfId="0"/>
    <xf numFmtId="0" fontId="37" fillId="27" borderId="24" xfId="0" applyFont="1" applyFill="1" applyBorder="1" applyAlignment="1">
      <alignment horizontal="center" vertical="center"/>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168" fontId="27" fillId="37" borderId="0" xfId="98" applyFont="1" applyFill="1" applyAlignment="1">
      <alignment vertical="center"/>
    </xf>
    <xf numFmtId="164" fontId="169" fillId="0" borderId="0" xfId="76" applyFont="1" applyFill="1" applyBorder="1" applyAlignment="1">
      <alignment horizontal="center" vertical="center"/>
    </xf>
    <xf numFmtId="164" fontId="169" fillId="0" borderId="0" xfId="73" applyFont="1" applyBorder="1" applyAlignment="1">
      <alignment horizontal="left" vertical="center"/>
    </xf>
    <xf numFmtId="164" fontId="169" fillId="0" borderId="0" xfId="69" applyNumberFormat="1" applyFont="1" applyFill="1" applyBorder="1" applyAlignment="1" applyProtection="1">
      <alignment horizontal="left" vertical="center"/>
    </xf>
    <xf numFmtId="0" fontId="169" fillId="0" borderId="0" xfId="69" applyFont="1" applyFill="1" applyBorder="1" applyAlignment="1">
      <alignment vertical="center"/>
    </xf>
    <xf numFmtId="0" fontId="169" fillId="0" borderId="0" xfId="0" applyFont="1" applyAlignment="1">
      <alignment wrapText="1"/>
    </xf>
    <xf numFmtId="164" fontId="169" fillId="0" borderId="0" xfId="76" applyNumberFormat="1" applyFont="1" applyFill="1" applyBorder="1" applyAlignment="1" applyProtection="1">
      <alignment horizontal="right" vertical="center"/>
    </xf>
    <xf numFmtId="164" fontId="169" fillId="0" borderId="0" xfId="73" applyNumberFormat="1" applyFont="1" applyFill="1" applyBorder="1" applyAlignment="1" applyProtection="1">
      <alignment horizontal="left" vertical="center"/>
    </xf>
    <xf numFmtId="164" fontId="169" fillId="0" borderId="0" xfId="76" applyFont="1" applyFill="1" applyBorder="1" applyAlignment="1">
      <alignment horizontal="right" vertical="center"/>
    </xf>
    <xf numFmtId="0" fontId="117" fillId="57" borderId="0" xfId="61" applyFont="1" applyFill="1" applyBorder="1" applyAlignment="1" applyProtection="1">
      <alignment horizontal="center" vertical="center" wrapText="1"/>
    </xf>
    <xf numFmtId="0" fontId="117" fillId="57" borderId="10" xfId="61" applyFont="1" applyFill="1" applyBorder="1" applyAlignment="1" applyProtection="1">
      <alignment horizontal="center" vertical="center"/>
    </xf>
    <xf numFmtId="0" fontId="32"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50" fillId="0" borderId="11" xfId="0" applyFont="1" applyBorder="1" applyAlignment="1">
      <alignment horizontal="left" vertical="center" wrapText="1" readingOrder="1"/>
    </xf>
    <xf numFmtId="0" fontId="151" fillId="0" borderId="11" xfId="0" applyFont="1" applyBorder="1" applyAlignment="1">
      <alignment horizontal="left" vertical="center" wrapText="1" readingOrder="1"/>
    </xf>
    <xf numFmtId="0" fontId="151" fillId="0" borderId="0" xfId="0" applyFont="1" applyBorder="1" applyAlignment="1">
      <alignment horizontal="left" vertical="center" wrapText="1" readingOrder="1"/>
    </xf>
    <xf numFmtId="0" fontId="151" fillId="0" borderId="0" xfId="0" applyFont="1" applyAlignment="1">
      <alignment vertical="center" wrapText="1" readingOrder="1"/>
    </xf>
    <xf numFmtId="0" fontId="6" fillId="0" borderId="0" xfId="0" applyFont="1"/>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33" fillId="0" borderId="0" xfId="0" applyFont="1" applyAlignment="1">
      <alignment horizontal="center" vertical="center"/>
    </xf>
    <xf numFmtId="0" fontId="73" fillId="0" borderId="0" xfId="0" applyFont="1" applyAlignment="1">
      <alignment horizontal="center" wrapText="1"/>
    </xf>
    <xf numFmtId="0" fontId="73" fillId="0" borderId="0" xfId="0" applyFont="1" applyAlignment="1">
      <alignment wrapText="1"/>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1" borderId="14" xfId="0" applyFont="1" applyFill="1" applyBorder="1" applyAlignment="1">
      <alignment horizontal="center" vertical="center" wrapText="1"/>
    </xf>
    <xf numFmtId="0" fontId="37" fillId="51" borderId="0" xfId="0" applyFont="1" applyFill="1" applyBorder="1" applyAlignment="1">
      <alignment horizontal="center" vertical="center" wrapText="1"/>
    </xf>
    <xf numFmtId="0" fontId="37" fillId="51" borderId="15" xfId="0" applyFont="1" applyFill="1" applyBorder="1" applyAlignment="1">
      <alignment horizontal="center" vertical="center" wrapText="1"/>
    </xf>
    <xf numFmtId="0" fontId="20" fillId="62" borderId="22" xfId="0" applyFont="1" applyFill="1" applyBorder="1" applyAlignment="1">
      <alignment vertical="center"/>
    </xf>
    <xf numFmtId="0" fontId="139" fillId="33" borderId="32" xfId="61" applyFont="1" applyFill="1" applyBorder="1" applyAlignment="1" applyProtection="1">
      <alignment horizontal="center" vertical="center" wrapText="1"/>
    </xf>
    <xf numFmtId="0" fontId="139" fillId="33" borderId="28" xfId="61" applyFont="1" applyFill="1" applyBorder="1" applyAlignment="1" applyProtection="1">
      <alignment horizontal="center" vertical="center" wrapText="1"/>
    </xf>
    <xf numFmtId="0" fontId="139" fillId="33" borderId="29" xfId="61" applyFont="1" applyFill="1" applyBorder="1" applyAlignment="1" applyProtection="1">
      <alignment horizontal="center" vertical="center" wrapText="1"/>
    </xf>
    <xf numFmtId="0" fontId="139" fillId="33" borderId="23" xfId="61" applyFont="1" applyFill="1" applyBorder="1" applyAlignment="1" applyProtection="1">
      <alignment horizontal="center" vertical="center" wrapText="1"/>
    </xf>
    <xf numFmtId="0" fontId="139" fillId="33" borderId="60" xfId="61" applyFont="1" applyFill="1" applyBorder="1" applyAlignment="1" applyProtection="1">
      <alignment horizontal="center" vertical="center" wrapText="1"/>
    </xf>
    <xf numFmtId="0" fontId="139"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158" fillId="80" borderId="0" xfId="0" applyFont="1" applyFill="1" applyAlignment="1">
      <alignment horizontal="center" vertical="center"/>
    </xf>
    <xf numFmtId="0" fontId="158" fillId="80" borderId="15" xfId="0" applyFont="1" applyFill="1" applyBorder="1" applyAlignment="1">
      <alignment horizontal="center" vertical="center"/>
    </xf>
    <xf numFmtId="0" fontId="158" fillId="80" borderId="0" xfId="0" applyFont="1" applyFill="1" applyBorder="1" applyAlignment="1">
      <alignment horizontal="center" vertical="center"/>
    </xf>
    <xf numFmtId="0" fontId="33" fillId="28" borderId="39" xfId="0" applyFont="1" applyFill="1" applyBorder="1" applyAlignment="1">
      <alignment horizontal="center" vertical="center"/>
    </xf>
    <xf numFmtId="0" fontId="37" fillId="63" borderId="45" xfId="0" applyFont="1" applyFill="1" applyBorder="1" applyAlignment="1">
      <alignment horizontal="center" vertical="center" wrapText="1"/>
    </xf>
    <xf numFmtId="0" fontId="37" fillId="63" borderId="30" xfId="0" applyFont="1" applyFill="1" applyBorder="1" applyAlignment="1">
      <alignment horizontal="center" vertical="center" wrapText="1"/>
    </xf>
    <xf numFmtId="0" fontId="37" fillId="63" borderId="34" xfId="0" applyFont="1" applyFill="1" applyBorder="1" applyAlignment="1">
      <alignment horizontal="center" vertical="center" wrapText="1"/>
    </xf>
    <xf numFmtId="0" fontId="129" fillId="65" borderId="21" xfId="61" applyFont="1" applyFill="1" applyBorder="1" applyAlignment="1" applyProtection="1">
      <alignment horizontal="center" vertical="center" wrapText="1"/>
    </xf>
    <xf numFmtId="0" fontId="20" fillId="66" borderId="23" xfId="61" applyFont="1" applyFill="1" applyBorder="1" applyAlignment="1" applyProtection="1">
      <alignment horizontal="center" vertical="center" wrapText="1"/>
    </xf>
    <xf numFmtId="0" fontId="20" fillId="66" borderId="60" xfId="61" applyFont="1" applyFill="1" applyBorder="1" applyAlignment="1" applyProtection="1">
      <alignment horizontal="center" vertical="center" wrapText="1"/>
    </xf>
    <xf numFmtId="0" fontId="20" fillId="66" borderId="49" xfId="61" applyFont="1" applyFill="1" applyBorder="1" applyAlignment="1" applyProtection="1">
      <alignment horizontal="center" vertical="center" wrapText="1"/>
    </xf>
    <xf numFmtId="0" fontId="170" fillId="63" borderId="23" xfId="0" applyFont="1" applyFill="1" applyBorder="1" applyAlignment="1">
      <alignment horizontal="center" vertical="center" wrapText="1"/>
    </xf>
    <xf numFmtId="0" fontId="170" fillId="63" borderId="60" xfId="0" applyFont="1" applyFill="1" applyBorder="1" applyAlignment="1">
      <alignment horizontal="center" vertical="center"/>
    </xf>
    <xf numFmtId="0" fontId="170" fillId="63" borderId="49" xfId="0" applyFont="1" applyFill="1" applyBorder="1" applyAlignment="1">
      <alignment horizontal="center" vertical="center"/>
    </xf>
    <xf numFmtId="0" fontId="42" fillId="71" borderId="14" xfId="0" applyFont="1" applyFill="1" applyBorder="1" applyAlignment="1">
      <alignment horizontal="center" vertical="center" wrapText="1"/>
    </xf>
    <xf numFmtId="0" fontId="42" fillId="71" borderId="0" xfId="0" applyFont="1" applyFill="1" applyBorder="1" applyAlignment="1">
      <alignment horizontal="center" vertical="center" wrapText="1"/>
    </xf>
    <xf numFmtId="0" fontId="42" fillId="71" borderId="15" xfId="0" applyFont="1" applyFill="1" applyBorder="1" applyAlignment="1">
      <alignment horizontal="center" vertical="center" wrapText="1"/>
    </xf>
    <xf numFmtId="0" fontId="152" fillId="80" borderId="18" xfId="0" applyFont="1" applyFill="1" applyBorder="1" applyAlignment="1">
      <alignment horizontal="center" vertical="center" wrapText="1"/>
    </xf>
    <xf numFmtId="0" fontId="152" fillId="80" borderId="27" xfId="0" applyFont="1" applyFill="1" applyBorder="1" applyAlignment="1">
      <alignment horizontal="center" vertical="center" wrapText="1"/>
    </xf>
    <xf numFmtId="0" fontId="152" fillId="80" borderId="13" xfId="0" applyFont="1" applyFill="1" applyBorder="1" applyAlignment="1">
      <alignment horizontal="center" vertical="center" wrapText="1"/>
    </xf>
    <xf numFmtId="0" fontId="152" fillId="80" borderId="14" xfId="0" applyFont="1" applyFill="1" applyBorder="1" applyAlignment="1">
      <alignment horizontal="center" vertical="center" wrapText="1"/>
    </xf>
    <xf numFmtId="0" fontId="152" fillId="80" borderId="0" xfId="0" applyFont="1" applyFill="1" applyBorder="1" applyAlignment="1">
      <alignment horizontal="center" vertical="center" wrapText="1"/>
    </xf>
    <xf numFmtId="0" fontId="152" fillId="80" borderId="15" xfId="0" applyFont="1" applyFill="1" applyBorder="1" applyAlignment="1">
      <alignment horizontal="center" vertical="center" wrapText="1"/>
    </xf>
    <xf numFmtId="0" fontId="152" fillId="80" borderId="25" xfId="0" applyFont="1" applyFill="1" applyBorder="1" applyAlignment="1">
      <alignment horizontal="center" vertical="center" wrapText="1"/>
    </xf>
    <xf numFmtId="0" fontId="152" fillId="80" borderId="12" xfId="0" applyFont="1" applyFill="1" applyBorder="1" applyAlignment="1">
      <alignment horizontal="center" vertical="center" wrapText="1"/>
    </xf>
    <xf numFmtId="0" fontId="152" fillId="80" borderId="26" xfId="0" applyFont="1" applyFill="1" applyBorder="1" applyAlignment="1">
      <alignment horizontal="center" vertical="center" wrapText="1"/>
    </xf>
    <xf numFmtId="0" fontId="20" fillId="79" borderId="21" xfId="61" applyFont="1" applyFill="1" applyBorder="1" applyAlignment="1" applyProtection="1">
      <alignment horizontal="center" vertical="center" wrapText="1"/>
    </xf>
    <xf numFmtId="0" fontId="142" fillId="71" borderId="27" xfId="0" applyFont="1" applyFill="1" applyBorder="1" applyAlignment="1">
      <alignment horizontal="center" vertical="center" wrapText="1"/>
    </xf>
    <xf numFmtId="0" fontId="142" fillId="71" borderId="13" xfId="0" applyFont="1" applyFill="1" applyBorder="1" applyAlignment="1">
      <alignment horizontal="center" vertical="center" wrapText="1"/>
    </xf>
    <xf numFmtId="0" fontId="142" fillId="71" borderId="0" xfId="0" applyFont="1" applyFill="1" applyBorder="1" applyAlignment="1">
      <alignment horizontal="center" vertical="center" wrapText="1"/>
    </xf>
    <xf numFmtId="0" fontId="142" fillId="71" borderId="15" xfId="0" applyFont="1" applyFill="1" applyBorder="1" applyAlignment="1">
      <alignment horizontal="center" vertical="center" wrapText="1"/>
    </xf>
    <xf numFmtId="0" fontId="40" fillId="44" borderId="33" xfId="61" applyFont="1" applyFill="1" applyBorder="1" applyAlignment="1" applyProtection="1">
      <alignment horizontal="center" vertical="center" wrapText="1"/>
    </xf>
    <xf numFmtId="0" fontId="40" fillId="44" borderId="19" xfId="61" applyFont="1" applyFill="1" applyBorder="1" applyAlignment="1" applyProtection="1">
      <alignment horizontal="center" vertical="center" wrapText="1"/>
    </xf>
    <xf numFmtId="0" fontId="40" fillId="44" borderId="20" xfId="61" applyFont="1" applyFill="1" applyBorder="1" applyAlignment="1" applyProtection="1">
      <alignment horizontal="center" vertical="center" wrapText="1"/>
    </xf>
    <xf numFmtId="0" fontId="20" fillId="50" borderId="23" xfId="61" applyFont="1" applyFill="1" applyBorder="1" applyAlignment="1" applyProtection="1">
      <alignment horizontal="center" vertical="center" wrapText="1"/>
    </xf>
    <xf numFmtId="0" fontId="20" fillId="50" borderId="60" xfId="61" applyFont="1" applyFill="1" applyBorder="1" applyAlignment="1" applyProtection="1">
      <alignment horizontal="center" vertical="center" wrapText="1"/>
    </xf>
    <xf numFmtId="0" fontId="20" fillId="50" borderId="61" xfId="61" applyFont="1" applyFill="1" applyBorder="1" applyAlignment="1" applyProtection="1">
      <alignment horizontal="center" vertical="center" wrapText="1"/>
    </xf>
    <xf numFmtId="0" fontId="20" fillId="66" borderId="33" xfId="61" applyFont="1" applyFill="1" applyBorder="1" applyAlignment="1" applyProtection="1">
      <alignment horizontal="center" vertical="center" wrapText="1"/>
    </xf>
    <xf numFmtId="0" fontId="20" fillId="66" borderId="19" xfId="61" applyFont="1" applyFill="1" applyBorder="1" applyAlignment="1" applyProtection="1">
      <alignment horizontal="center" vertical="center" wrapText="1"/>
    </xf>
    <xf numFmtId="0" fontId="20" fillId="66" borderId="67" xfId="61" applyFont="1" applyFill="1" applyBorder="1" applyAlignment="1" applyProtection="1">
      <alignment horizontal="center" vertical="center" wrapText="1"/>
    </xf>
    <xf numFmtId="0" fontId="134" fillId="77" borderId="44" xfId="61" applyFont="1" applyFill="1" applyBorder="1" applyAlignment="1" applyProtection="1">
      <alignment horizontal="center" vertical="center" wrapText="1"/>
    </xf>
    <xf numFmtId="0" fontId="134" fillId="77" borderId="11" xfId="61" applyFont="1" applyFill="1" applyBorder="1" applyAlignment="1" applyProtection="1">
      <alignment horizontal="center" vertical="center" wrapText="1"/>
    </xf>
    <xf numFmtId="0" fontId="134" fillId="77" borderId="65" xfId="61" applyFont="1" applyFill="1" applyBorder="1" applyAlignment="1" applyProtection="1">
      <alignment horizontal="center" vertical="center" wrapText="1"/>
    </xf>
    <xf numFmtId="0" fontId="134" fillId="77" borderId="35" xfId="61" applyFont="1" applyFill="1" applyBorder="1" applyAlignment="1" applyProtection="1">
      <alignment horizontal="center" vertical="center" wrapText="1"/>
    </xf>
    <xf numFmtId="0" fontId="134" fillId="77" borderId="10" xfId="61" applyFont="1" applyFill="1" applyBorder="1" applyAlignment="1" applyProtection="1">
      <alignment horizontal="center" vertical="center" wrapText="1"/>
    </xf>
    <xf numFmtId="0" fontId="134" fillId="77" borderId="34" xfId="61" applyFont="1" applyFill="1" applyBorder="1" applyAlignment="1" applyProtection="1">
      <alignment horizontal="center" vertical="center" wrapText="1"/>
    </xf>
    <xf numFmtId="0" fontId="141" fillId="31" borderId="50" xfId="0" applyFont="1" applyFill="1" applyBorder="1" applyAlignment="1">
      <alignment horizontal="center" vertical="center"/>
    </xf>
    <xf numFmtId="0" fontId="157" fillId="0" borderId="39" xfId="0" applyFont="1" applyBorder="1" applyAlignment="1">
      <alignment horizontal="center" vertical="center"/>
    </xf>
    <xf numFmtId="0" fontId="157" fillId="0" borderId="41" xfId="0" applyFont="1" applyBorder="1" applyAlignment="1">
      <alignment horizontal="center" vertical="center"/>
    </xf>
    <xf numFmtId="0" fontId="163" fillId="57" borderId="0" xfId="61" applyFont="1" applyFill="1" applyBorder="1" applyAlignment="1" applyProtection="1">
      <alignment horizontal="center" vertical="center" wrapText="1"/>
    </xf>
    <xf numFmtId="0" fontId="163" fillId="57" borderId="10" xfId="61" applyFont="1" applyFill="1" applyBorder="1" applyAlignment="1" applyProtection="1">
      <alignment horizontal="center" vertical="center"/>
    </xf>
    <xf numFmtId="0" fontId="21" fillId="82" borderId="23" xfId="0" applyFont="1" applyFill="1" applyBorder="1" applyAlignment="1">
      <alignment horizontal="center" vertical="center" wrapText="1"/>
    </xf>
    <xf numFmtId="0" fontId="21" fillId="82" borderId="60" xfId="0" applyFont="1" applyFill="1" applyBorder="1" applyAlignment="1">
      <alignment horizontal="center" vertical="center"/>
    </xf>
    <xf numFmtId="0" fontId="21" fillId="82" borderId="49"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20" fillId="31" borderId="50" xfId="0" applyFont="1" applyFill="1" applyBorder="1" applyAlignment="1">
      <alignment horizontal="center" vertical="center"/>
    </xf>
    <xf numFmtId="0" fontId="20" fillId="31" borderId="39" xfId="0" applyFont="1" applyFill="1" applyBorder="1" applyAlignment="1">
      <alignment horizontal="center" vertical="center"/>
    </xf>
    <xf numFmtId="0" fontId="139" fillId="31" borderId="44" xfId="0" applyFont="1" applyFill="1" applyBorder="1" applyAlignment="1">
      <alignment horizontal="center" vertical="center" wrapText="1"/>
    </xf>
    <xf numFmtId="0" fontId="139" fillId="31" borderId="11" xfId="0" applyFont="1" applyFill="1" applyBorder="1" applyAlignment="1">
      <alignment horizontal="center" vertical="center" wrapText="1"/>
    </xf>
    <xf numFmtId="0" fontId="139" fillId="31" borderId="65" xfId="0" applyFont="1" applyFill="1" applyBorder="1" applyAlignment="1">
      <alignment horizontal="center" vertical="center" wrapText="1"/>
    </xf>
    <xf numFmtId="0" fontId="139" fillId="31" borderId="25" xfId="0" applyFont="1" applyFill="1" applyBorder="1" applyAlignment="1">
      <alignment horizontal="center" vertical="center" wrapText="1"/>
    </xf>
    <xf numFmtId="0" fontId="139" fillId="31" borderId="12" xfId="0" applyFont="1" applyFill="1" applyBorder="1" applyAlignment="1">
      <alignment horizontal="center" vertical="center" wrapText="1"/>
    </xf>
    <xf numFmtId="0" fontId="139" fillId="31" borderId="0" xfId="0" applyFont="1" applyFill="1" applyBorder="1" applyAlignment="1">
      <alignment horizontal="center" vertical="center" wrapText="1"/>
    </xf>
    <xf numFmtId="0" fontId="139" fillId="31" borderId="15" xfId="0"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1" borderId="25" xfId="0" applyFont="1" applyFill="1" applyBorder="1" applyAlignment="1">
      <alignment horizontal="center" vertical="center" wrapText="1"/>
    </xf>
    <xf numFmtId="0" fontId="42" fillId="51" borderId="12" xfId="0" applyFont="1" applyFill="1" applyBorder="1" applyAlignment="1">
      <alignment horizontal="center" vertical="center" wrapText="1"/>
    </xf>
    <xf numFmtId="0" fontId="42" fillId="51" borderId="26" xfId="0" applyFont="1" applyFill="1" applyBorder="1" applyAlignment="1">
      <alignment horizontal="center" vertical="center" wrapText="1"/>
    </xf>
    <xf numFmtId="0" fontId="37" fillId="51" borderId="52" xfId="0" applyFont="1" applyFill="1" applyBorder="1" applyAlignment="1">
      <alignment horizontal="center" vertical="center" wrapText="1"/>
    </xf>
    <xf numFmtId="0" fontId="37" fillId="51" borderId="49" xfId="0" applyFont="1" applyFill="1" applyBorder="1" applyAlignment="1">
      <alignment horizontal="center" vertical="center" wrapText="1"/>
    </xf>
    <xf numFmtId="0" fontId="37" fillId="51" borderId="29" xfId="0" applyFont="1" applyFill="1" applyBorder="1" applyAlignment="1">
      <alignment horizontal="center" vertical="center" wrapText="1"/>
    </xf>
    <xf numFmtId="0" fontId="138" fillId="70" borderId="33" xfId="61" applyFont="1" applyFill="1" applyBorder="1" applyAlignment="1" applyProtection="1">
      <alignment horizontal="center" vertical="center" wrapText="1"/>
    </xf>
    <xf numFmtId="0" fontId="138" fillId="70" borderId="19" xfId="61" applyFont="1" applyFill="1" applyBorder="1" applyAlignment="1" applyProtection="1">
      <alignment horizontal="center" vertical="center" wrapText="1"/>
    </xf>
    <xf numFmtId="0" fontId="138" fillId="70" borderId="67" xfId="61" applyFont="1" applyFill="1" applyBorder="1" applyAlignment="1" applyProtection="1">
      <alignment horizontal="center" vertical="center" wrapText="1"/>
    </xf>
    <xf numFmtId="0" fontId="22" fillId="51" borderId="11" xfId="0" applyFont="1" applyFill="1" applyBorder="1" applyAlignment="1">
      <alignment horizontal="center" vertical="center" wrapText="1"/>
    </xf>
    <xf numFmtId="0" fontId="22" fillId="51" borderId="0" xfId="0" applyFont="1" applyFill="1" applyBorder="1" applyAlignment="1">
      <alignment horizontal="center" vertical="center" wrapText="1"/>
    </xf>
    <xf numFmtId="0" fontId="22" fillId="51" borderId="65" xfId="0" applyFont="1" applyFill="1" applyBorder="1" applyAlignment="1">
      <alignment horizontal="center" vertical="center" wrapText="1"/>
    </xf>
    <xf numFmtId="0" fontId="37" fillId="51" borderId="45" xfId="0" applyFont="1" applyFill="1" applyBorder="1" applyAlignment="1">
      <alignment horizontal="center" vertical="center" wrapText="1"/>
    </xf>
    <xf numFmtId="0" fontId="37" fillId="51" borderId="30"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34" xfId="0" applyFont="1" applyFill="1" applyBorder="1" applyAlignment="1">
      <alignment horizontal="center" vertical="center" wrapText="1"/>
    </xf>
    <xf numFmtId="0" fontId="37" fillId="51" borderId="35" xfId="0" applyFont="1" applyFill="1" applyBorder="1" applyAlignment="1">
      <alignment horizontal="center" vertical="center" wrapText="1"/>
    </xf>
    <xf numFmtId="0" fontId="140" fillId="49" borderId="66" xfId="61" applyFont="1" applyFill="1" applyBorder="1" applyAlignment="1" applyProtection="1">
      <alignment horizontal="center" vertical="center" wrapText="1"/>
    </xf>
    <xf numFmtId="0" fontId="140" fillId="49" borderId="19" xfId="61" applyFont="1" applyFill="1" applyBorder="1" applyAlignment="1" applyProtection="1">
      <alignment horizontal="center" vertical="center" wrapText="1"/>
    </xf>
    <xf numFmtId="0" fontId="140" fillId="49" borderId="20" xfId="61" applyFont="1" applyFill="1" applyBorder="1" applyAlignment="1" applyProtection="1">
      <alignment horizontal="center" vertical="center" wrapText="1"/>
    </xf>
    <xf numFmtId="0" fontId="137" fillId="69" borderId="51" xfId="61" applyFont="1" applyFill="1" applyBorder="1" applyAlignment="1" applyProtection="1">
      <alignment horizontal="center" vertical="center" wrapText="1"/>
    </xf>
    <xf numFmtId="0" fontId="137" fillId="69" borderId="62" xfId="61" applyFont="1" applyFill="1" applyBorder="1" applyAlignment="1" applyProtection="1">
      <alignment horizontal="center" vertical="center" wrapText="1"/>
    </xf>
    <xf numFmtId="0" fontId="137" fillId="69" borderId="63" xfId="61" applyFont="1" applyFill="1" applyBorder="1" applyAlignment="1" applyProtection="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0" fontId="161" fillId="77" borderId="45" xfId="61" applyFont="1" applyFill="1" applyBorder="1" applyAlignment="1" applyProtection="1">
      <alignment horizontal="center" vertical="center" wrapText="1"/>
    </xf>
    <xf numFmtId="0" fontId="161" fillId="77" borderId="30" xfId="61" applyFont="1" applyFill="1" applyBorder="1" applyAlignment="1" applyProtection="1">
      <alignment horizontal="center" vertical="center" wrapText="1"/>
    </xf>
    <xf numFmtId="0" fontId="161" fillId="77" borderId="64"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47" fillId="71" borderId="0" xfId="0" applyFont="1" applyFill="1" applyBorder="1" applyAlignment="1">
      <alignment horizontal="center" vertical="center"/>
    </xf>
    <xf numFmtId="0" fontId="138" fillId="70" borderId="23" xfId="61" applyFont="1" applyFill="1" applyBorder="1" applyAlignment="1" applyProtection="1">
      <alignment horizontal="center" vertical="center" wrapText="1"/>
    </xf>
    <xf numFmtId="0" fontId="138" fillId="70" borderId="60" xfId="61" applyFont="1" applyFill="1" applyBorder="1" applyAlignment="1" applyProtection="1">
      <alignment horizontal="center" vertical="center" wrapText="1"/>
    </xf>
    <xf numFmtId="0" fontId="138" fillId="70" borderId="61" xfId="61" applyFont="1" applyFill="1" applyBorder="1" applyAlignment="1" applyProtection="1">
      <alignment horizontal="center" vertical="center" wrapText="1"/>
    </xf>
    <xf numFmtId="0" fontId="134" fillId="77" borderId="45" xfId="61" applyFont="1" applyFill="1" applyBorder="1" applyAlignment="1" applyProtection="1">
      <alignment horizontal="center" vertical="center" wrapText="1"/>
    </xf>
    <xf numFmtId="0" fontId="134" fillId="77" borderId="30" xfId="61" applyFont="1" applyFill="1" applyBorder="1" applyAlignment="1" applyProtection="1">
      <alignment horizontal="center" vertical="center" wrapText="1"/>
    </xf>
    <xf numFmtId="0" fontId="134" fillId="77" borderId="64"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0"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168" fontId="126" fillId="45" borderId="21" xfId="61" applyNumberFormat="1" applyFont="1" applyFill="1" applyBorder="1" applyAlignment="1" applyProtection="1">
      <alignment horizontal="center" vertical="center" wrapText="1"/>
    </xf>
    <xf numFmtId="0" fontId="91" fillId="30" borderId="14" xfId="0" applyFont="1" applyFill="1" applyBorder="1" applyAlignment="1">
      <alignment horizontal="center" vertical="center" wrapText="1"/>
    </xf>
    <xf numFmtId="0" fontId="91" fillId="30" borderId="0" xfId="0" applyFont="1" applyFill="1" applyBorder="1" applyAlignment="1">
      <alignment horizontal="center" vertical="center" wrapText="1"/>
    </xf>
    <xf numFmtId="0" fontId="91" fillId="30" borderId="15" xfId="0" applyFont="1" applyFill="1" applyBorder="1" applyAlignment="1">
      <alignment horizontal="center" vertical="center" wrapText="1"/>
    </xf>
    <xf numFmtId="0" fontId="91" fillId="30" borderId="35" xfId="0" applyFont="1" applyFill="1" applyBorder="1" applyAlignment="1">
      <alignment horizontal="center" vertical="center" wrapText="1"/>
    </xf>
    <xf numFmtId="0" fontId="91" fillId="30" borderId="10" xfId="0" applyFont="1" applyFill="1" applyBorder="1" applyAlignment="1">
      <alignment horizontal="center" vertical="center" wrapText="1"/>
    </xf>
    <xf numFmtId="0" fontId="20" fillId="62" borderId="23" xfId="0" applyFont="1" applyFill="1" applyBorder="1" applyAlignment="1">
      <alignment vertical="center"/>
    </xf>
    <xf numFmtId="0" fontId="20" fillId="62" borderId="60" xfId="0" applyFont="1" applyFill="1" applyBorder="1" applyAlignment="1">
      <alignment vertical="center"/>
    </xf>
    <xf numFmtId="0" fontId="20" fillId="62" borderId="49" xfId="0" applyFont="1" applyFill="1" applyBorder="1" applyAlignment="1">
      <alignment vertical="center"/>
    </xf>
    <xf numFmtId="44" fontId="46" fillId="0" borderId="57"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5"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141"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0" fillId="71" borderId="44" xfId="0" applyFill="1" applyBorder="1" applyAlignment="1"/>
    <xf numFmtId="0" fontId="0" fillId="71" borderId="11" xfId="0" applyFill="1" applyBorder="1" applyAlignment="1"/>
    <xf numFmtId="0" fontId="0" fillId="71" borderId="65" xfId="0" applyFill="1" applyBorder="1" applyAlignment="1"/>
    <xf numFmtId="0" fontId="0" fillId="71" borderId="14" xfId="0" applyFill="1" applyBorder="1" applyAlignment="1"/>
    <xf numFmtId="0" fontId="0" fillId="71" borderId="0" xfId="0" applyFill="1" applyBorder="1" applyAlignment="1"/>
    <xf numFmtId="0" fontId="0" fillId="71" borderId="15" xfId="0" applyFill="1" applyBorder="1" applyAlignment="1"/>
    <xf numFmtId="0" fontId="34" fillId="49" borderId="48" xfId="0" applyFont="1" applyFill="1" applyBorder="1" applyAlignment="1">
      <alignment horizontal="center" vertical="center" wrapText="1"/>
    </xf>
    <xf numFmtId="0" fontId="34" fillId="49" borderId="39" xfId="0" applyFont="1" applyFill="1" applyBorder="1" applyAlignment="1">
      <alignment horizontal="center" vertical="center" wrapText="1"/>
    </xf>
    <xf numFmtId="0" fontId="34" fillId="49"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140" fillId="76" borderId="23" xfId="61" applyFont="1" applyFill="1" applyBorder="1" applyAlignment="1" applyProtection="1">
      <alignment horizontal="center" vertical="center" wrapText="1"/>
    </xf>
    <xf numFmtId="0" fontId="140" fillId="76" borderId="60" xfId="61" applyFont="1" applyFill="1" applyBorder="1" applyAlignment="1" applyProtection="1">
      <alignment horizontal="center" vertical="center" wrapText="1"/>
    </xf>
    <xf numFmtId="0" fontId="140" fillId="76" borderId="49" xfId="61" applyFont="1" applyFill="1" applyBorder="1" applyAlignment="1" applyProtection="1">
      <alignment horizontal="center" vertical="center" wrapText="1"/>
    </xf>
    <xf numFmtId="0" fontId="37" fillId="63" borderId="64" xfId="0" applyFont="1" applyFill="1" applyBorder="1" applyAlignment="1">
      <alignment horizontal="center" vertical="center" wrapText="1"/>
    </xf>
    <xf numFmtId="0" fontId="91" fillId="30" borderId="44" xfId="0" applyFont="1" applyFill="1" applyBorder="1" applyAlignment="1">
      <alignment horizontal="center" vertical="center" wrapText="1"/>
    </xf>
    <xf numFmtId="0" fontId="91" fillId="30" borderId="11" xfId="0" applyFont="1" applyFill="1" applyBorder="1" applyAlignment="1">
      <alignment horizontal="center" vertical="center" wrapText="1"/>
    </xf>
    <xf numFmtId="0" fontId="91" fillId="30" borderId="65"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21" fillId="77" borderId="32" xfId="0" applyFont="1" applyFill="1" applyBorder="1" applyAlignment="1">
      <alignment horizontal="center" vertical="center" wrapText="1"/>
    </xf>
    <xf numFmtId="0" fontId="21" fillId="77" borderId="11" xfId="0" applyFont="1" applyFill="1" applyBorder="1" applyAlignment="1">
      <alignment horizontal="center" vertical="center"/>
    </xf>
    <xf numFmtId="0" fontId="21" fillId="77" borderId="33" xfId="0" applyFont="1" applyFill="1" applyBorder="1" applyAlignment="1">
      <alignment horizontal="center" vertical="center"/>
    </xf>
    <xf numFmtId="0" fontId="21" fillId="77" borderId="28" xfId="0" applyFont="1" applyFill="1" applyBorder="1" applyAlignment="1">
      <alignment horizontal="center" vertical="center"/>
    </xf>
    <xf numFmtId="0" fontId="21" fillId="77" borderId="0" xfId="0" applyFont="1" applyFill="1" applyBorder="1" applyAlignment="1">
      <alignment horizontal="center" vertical="center"/>
    </xf>
    <xf numFmtId="0" fontId="21" fillId="77" borderId="19" xfId="0" applyFont="1" applyFill="1" applyBorder="1" applyAlignment="1">
      <alignment horizontal="center" vertical="center"/>
    </xf>
    <xf numFmtId="0" fontId="21" fillId="77" borderId="29" xfId="0" applyFont="1" applyFill="1" applyBorder="1" applyAlignment="1">
      <alignment horizontal="center" vertical="center"/>
    </xf>
    <xf numFmtId="0" fontId="21" fillId="77" borderId="10" xfId="0" applyFont="1" applyFill="1" applyBorder="1" applyAlignment="1">
      <alignment horizontal="center" vertical="center"/>
    </xf>
    <xf numFmtId="0" fontId="21" fillId="77" borderId="20" xfId="0" applyFont="1" applyFill="1" applyBorder="1" applyAlignment="1">
      <alignment horizontal="center" vertical="center"/>
    </xf>
    <xf numFmtId="0" fontId="158" fillId="80" borderId="10" xfId="0" applyFont="1" applyFill="1" applyBorder="1" applyAlignment="1">
      <alignment horizontal="center" vertical="center"/>
    </xf>
    <xf numFmtId="0" fontId="158" fillId="80" borderId="34" xfId="0" applyFont="1" applyFill="1" applyBorder="1" applyAlignment="1">
      <alignment horizontal="center" vertical="center"/>
    </xf>
    <xf numFmtId="0" fontId="20" fillId="79" borderId="23" xfId="61" applyFont="1" applyFill="1" applyBorder="1" applyAlignment="1" applyProtection="1">
      <alignment horizontal="center" vertical="center" wrapText="1"/>
    </xf>
    <xf numFmtId="0" fontId="20" fillId="62" borderId="33" xfId="0" applyFont="1" applyFill="1" applyBorder="1" applyAlignment="1">
      <alignment vertical="center"/>
    </xf>
    <xf numFmtId="0" fontId="20" fillId="79" borderId="60" xfId="61" applyFont="1" applyFill="1" applyBorder="1" applyAlignment="1" applyProtection="1">
      <alignment horizontal="center" vertical="center" wrapText="1"/>
    </xf>
    <xf numFmtId="0" fontId="20" fillId="79" borderId="49" xfId="61" applyFont="1" applyFill="1" applyBorder="1" applyAlignment="1" applyProtection="1">
      <alignment horizontal="center" vertical="center" wrapText="1"/>
    </xf>
    <xf numFmtId="0" fontId="20" fillId="66" borderId="61" xfId="61" applyFont="1" applyFill="1" applyBorder="1" applyAlignment="1" applyProtection="1">
      <alignment horizontal="center" vertical="center" wrapText="1"/>
    </xf>
    <xf numFmtId="0" fontId="160" fillId="63" borderId="18" xfId="0" applyFont="1" applyFill="1" applyBorder="1" applyAlignment="1">
      <alignment horizontal="center" vertical="center" wrapText="1"/>
    </xf>
    <xf numFmtId="0" fontId="160" fillId="63" borderId="27" xfId="0" applyFont="1" applyFill="1" applyBorder="1" applyAlignment="1">
      <alignment horizontal="center" vertical="center" wrapText="1"/>
    </xf>
    <xf numFmtId="0" fontId="160" fillId="63" borderId="13" xfId="0" applyFont="1" applyFill="1" applyBorder="1" applyAlignment="1">
      <alignment horizontal="center" vertical="center" wrapText="1"/>
    </xf>
    <xf numFmtId="0" fontId="160" fillId="63" borderId="14" xfId="0" applyFont="1" applyFill="1" applyBorder="1" applyAlignment="1">
      <alignment horizontal="center" vertical="center" wrapText="1"/>
    </xf>
    <xf numFmtId="0" fontId="160" fillId="63" borderId="0" xfId="0" applyFont="1" applyFill="1" applyBorder="1" applyAlignment="1">
      <alignment horizontal="center" vertical="center" wrapText="1"/>
    </xf>
    <xf numFmtId="0" fontId="160" fillId="63" borderId="15" xfId="0" applyFont="1" applyFill="1" applyBorder="1" applyAlignment="1">
      <alignment horizontal="center" vertical="center" wrapText="1"/>
    </xf>
    <xf numFmtId="0" fontId="160" fillId="63" borderId="25" xfId="0" applyFont="1" applyFill="1" applyBorder="1" applyAlignment="1">
      <alignment horizontal="center" vertical="center" wrapText="1"/>
    </xf>
    <xf numFmtId="0" fontId="160" fillId="63" borderId="12" xfId="0" applyFont="1" applyFill="1" applyBorder="1" applyAlignment="1">
      <alignment horizontal="center" vertical="center" wrapText="1"/>
    </xf>
    <xf numFmtId="0" fontId="160" fillId="63" borderId="26" xfId="0" applyFont="1" applyFill="1" applyBorder="1" applyAlignment="1">
      <alignment horizontal="center" vertical="center" wrapText="1"/>
    </xf>
    <xf numFmtId="0" fontId="134" fillId="31" borderId="18" xfId="61" applyFont="1" applyFill="1" applyBorder="1" applyAlignment="1" applyProtection="1">
      <alignment horizontal="center" vertical="center" wrapText="1"/>
    </xf>
    <xf numFmtId="0" fontId="134" fillId="31" borderId="27" xfId="61" applyFont="1" applyFill="1" applyBorder="1" applyAlignment="1" applyProtection="1">
      <alignment horizontal="center" vertical="center" wrapText="1"/>
    </xf>
    <xf numFmtId="0" fontId="134" fillId="31" borderId="13" xfId="61" applyFont="1" applyFill="1" applyBorder="1" applyAlignment="1" applyProtection="1">
      <alignment horizontal="center" vertical="center" wrapText="1"/>
    </xf>
    <xf numFmtId="0" fontId="134" fillId="31" borderId="14" xfId="61" applyFont="1" applyFill="1" applyBorder="1" applyAlignment="1" applyProtection="1">
      <alignment horizontal="center" vertical="center" wrapText="1"/>
    </xf>
    <xf numFmtId="0" fontId="134" fillId="31" borderId="0" xfId="61" applyFont="1" applyFill="1" applyBorder="1" applyAlignment="1" applyProtection="1">
      <alignment horizontal="center" vertical="center" wrapText="1"/>
    </xf>
    <xf numFmtId="0" fontId="134" fillId="31" borderId="15" xfId="61" applyFont="1" applyFill="1" applyBorder="1" applyAlignment="1" applyProtection="1">
      <alignment horizontal="center" vertical="center" wrapText="1"/>
    </xf>
    <xf numFmtId="0" fontId="134" fillId="31" borderId="25" xfId="61" applyFont="1" applyFill="1" applyBorder="1" applyAlignment="1" applyProtection="1">
      <alignment horizontal="center" vertical="center" wrapText="1"/>
    </xf>
    <xf numFmtId="0" fontId="134" fillId="31" borderId="12" xfId="61" applyFont="1" applyFill="1" applyBorder="1" applyAlignment="1" applyProtection="1">
      <alignment horizontal="center" vertical="center" wrapText="1"/>
    </xf>
    <xf numFmtId="0" fontId="134" fillId="31" borderId="26" xfId="61" applyFont="1" applyFill="1" applyBorder="1" applyAlignment="1" applyProtection="1">
      <alignment horizontal="center" vertical="center" wrapText="1"/>
    </xf>
    <xf numFmtId="0" fontId="134" fillId="31" borderId="68" xfId="61" applyFont="1" applyFill="1" applyBorder="1" applyAlignment="1" applyProtection="1">
      <alignment horizontal="center" vertical="center" wrapText="1"/>
    </xf>
    <xf numFmtId="0" fontId="134" fillId="31" borderId="28"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45" borderId="43" xfId="0" applyFont="1" applyFill="1" applyBorder="1" applyAlignment="1">
      <alignment horizontal="center" vertical="center"/>
    </xf>
    <xf numFmtId="0" fontId="44" fillId="45" borderId="53" xfId="0" applyFont="1" applyFill="1" applyBorder="1" applyAlignment="1">
      <alignment horizontal="center" vertical="center"/>
    </xf>
    <xf numFmtId="0" fontId="44" fillId="45" borderId="54" xfId="0"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5" borderId="28" xfId="73" applyNumberFormat="1" applyFont="1" applyFill="1" applyBorder="1" applyAlignment="1" applyProtection="1">
      <alignment horizontal="center" vertical="center" wrapText="1"/>
    </xf>
    <xf numFmtId="164" fontId="25" fillId="45" borderId="0" xfId="73" applyNumberFormat="1" applyFont="1" applyFill="1" applyBorder="1" applyAlignment="1" applyProtection="1">
      <alignment horizontal="center" vertical="center" wrapText="1"/>
    </xf>
    <xf numFmtId="164" fontId="25" fillId="45" borderId="19" xfId="73" applyNumberFormat="1" applyFont="1" applyFill="1" applyBorder="1" applyAlignment="1" applyProtection="1">
      <alignment horizontal="center" vertical="center" wrapText="1"/>
    </xf>
    <xf numFmtId="164" fontId="25" fillId="54" borderId="28" xfId="73" applyNumberFormat="1" applyFont="1" applyFill="1" applyBorder="1" applyAlignment="1" applyProtection="1">
      <alignment horizontal="center" vertical="center" wrapText="1"/>
    </xf>
    <xf numFmtId="164" fontId="25" fillId="54" borderId="0" xfId="73" applyNumberFormat="1" applyFont="1" applyFill="1" applyBorder="1" applyAlignment="1" applyProtection="1">
      <alignment horizontal="center" vertical="center" wrapText="1"/>
    </xf>
    <xf numFmtId="164" fontId="25" fillId="54"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49"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4" borderId="0" xfId="77" applyFont="1" applyFill="1" applyBorder="1" applyAlignment="1">
      <alignment horizontal="center" vertical="center"/>
    </xf>
    <xf numFmtId="0" fontId="27" fillId="44" borderId="0" xfId="77" applyFont="1" applyFill="1" applyAlignment="1">
      <alignment horizontal="center" vertical="center"/>
    </xf>
    <xf numFmtId="168" fontId="122" fillId="26" borderId="0" xfId="98" applyFont="1" applyFill="1" applyAlignment="1">
      <alignment horizontal="center"/>
    </xf>
    <xf numFmtId="0" fontId="25" fillId="26" borderId="0" xfId="78" applyFont="1" applyFill="1" applyBorder="1" applyAlignment="1">
      <alignment horizontal="center" vertical="center"/>
    </xf>
    <xf numFmtId="0" fontId="23" fillId="45"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6" borderId="0" xfId="77" applyFont="1" applyFill="1" applyBorder="1" applyAlignment="1">
      <alignment horizontal="center" vertical="center"/>
    </xf>
    <xf numFmtId="0" fontId="25" fillId="46" borderId="0" xfId="77" applyFont="1" applyFill="1" applyBorder="1" applyAlignment="1">
      <alignment horizontal="center" vertical="center"/>
    </xf>
    <xf numFmtId="0" fontId="25" fillId="46" borderId="0" xfId="77" applyFont="1" applyFill="1" applyAlignment="1">
      <alignment horizontal="center" vertical="center"/>
    </xf>
    <xf numFmtId="0" fontId="27" fillId="37" borderId="0" xfId="69" applyFont="1" applyFill="1" applyAlignment="1">
      <alignment horizontal="center"/>
    </xf>
    <xf numFmtId="0" fontId="82"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8" borderId="0" xfId="0" applyFont="1" applyFill="1" applyBorder="1" applyAlignment="1">
      <alignment horizontal="center" vertical="center"/>
    </xf>
    <xf numFmtId="0" fontId="27" fillId="48" borderId="0" xfId="0" applyFont="1" applyFill="1" applyBorder="1" applyAlignment="1">
      <alignment horizontal="center" vertical="center"/>
    </xf>
    <xf numFmtId="0" fontId="27" fillId="37" borderId="0" xfId="0" applyFont="1" applyFill="1" applyAlignment="1">
      <alignment horizontal="center"/>
    </xf>
    <xf numFmtId="0" fontId="15" fillId="74" borderId="10" xfId="69" applyFont="1" applyFill="1" applyBorder="1" applyAlignment="1">
      <alignment horizontal="center" vertical="center"/>
    </xf>
    <xf numFmtId="0" fontId="15" fillId="74" borderId="20" xfId="69" applyFont="1" applyFill="1" applyBorder="1" applyAlignment="1">
      <alignment horizontal="center" vertical="center"/>
    </xf>
    <xf numFmtId="0" fontId="23" fillId="50" borderId="0" xfId="69" applyFont="1" applyFill="1" applyBorder="1" applyAlignment="1">
      <alignment horizontal="center" vertical="center"/>
    </xf>
    <xf numFmtId="0" fontId="23" fillId="75"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9" borderId="0" xfId="69" applyFont="1" applyFill="1" applyBorder="1" applyAlignment="1">
      <alignment horizontal="center" vertical="center"/>
    </xf>
    <xf numFmtId="0" fontId="27" fillId="59"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2" fillId="68"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5" borderId="0" xfId="69" applyFont="1" applyFill="1" applyBorder="1" applyAlignment="1">
      <alignment horizontal="center" vertical="center"/>
    </xf>
    <xf numFmtId="0" fontId="122" fillId="72" borderId="0" xfId="69" applyFont="1" applyFill="1" applyBorder="1" applyAlignment="1">
      <alignment horizontal="center" vertical="center"/>
    </xf>
    <xf numFmtId="0" fontId="27" fillId="67" borderId="0" xfId="69" applyFont="1" applyFill="1" applyBorder="1" applyAlignment="1">
      <alignment horizontal="center" vertical="center"/>
    </xf>
    <xf numFmtId="0" fontId="122" fillId="76" borderId="0" xfId="69" applyFont="1" applyFill="1" applyBorder="1" applyAlignment="1">
      <alignment horizontal="center" vertical="center"/>
    </xf>
    <xf numFmtId="0" fontId="78"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2" borderId="0" xfId="0" applyFont="1" applyFill="1" applyBorder="1" applyAlignment="1">
      <alignment horizontal="center" vertical="center" wrapText="1"/>
    </xf>
    <xf numFmtId="0" fontId="24" fillId="52" borderId="0" xfId="0" applyFont="1" applyFill="1" applyBorder="1" applyAlignment="1">
      <alignment horizontal="justify" wrapText="1"/>
    </xf>
    <xf numFmtId="0" fontId="0" fillId="0" borderId="0" xfId="0" applyBorder="1" applyAlignment="1">
      <alignment horizontal="center" wrapText="1"/>
    </xf>
    <xf numFmtId="0" fontId="28" fillId="45" borderId="21" xfId="0" applyFont="1" applyFill="1" applyBorder="1" applyAlignment="1">
      <alignment horizontal="justify" vertical="center" wrapText="1"/>
    </xf>
    <xf numFmtId="0" fontId="53" fillId="0" borderId="0" xfId="0" applyFont="1" applyBorder="1" applyAlignment="1">
      <alignment horizontal="right" wrapText="1"/>
    </xf>
    <xf numFmtId="0" fontId="44"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0" fillId="26" borderId="0" xfId="0" applyFont="1" applyFill="1" applyBorder="1" applyAlignment="1">
      <alignment horizontal="justify" vertical="center" wrapText="1"/>
    </xf>
    <xf numFmtId="164" fontId="53" fillId="0" borderId="0" xfId="73" applyFont="1" applyBorder="1" applyAlignment="1">
      <alignment horizontal="left" vertical="center"/>
    </xf>
    <xf numFmtId="164" fontId="82" fillId="31" borderId="11" xfId="73" applyFont="1" applyFill="1" applyBorder="1" applyAlignment="1">
      <alignment horizontal="center" vertical="center"/>
    </xf>
    <xf numFmtId="0" fontId="53" fillId="31" borderId="10" xfId="69" applyFont="1" applyFill="1" applyBorder="1" applyAlignment="1"/>
    <xf numFmtId="164" fontId="171" fillId="26" borderId="0" xfId="73" applyFont="1" applyFill="1" applyBorder="1" applyAlignment="1">
      <alignment horizontal="center" vertical="center"/>
    </xf>
    <xf numFmtId="164" fontId="82" fillId="27" borderId="11" xfId="73" quotePrefix="1" applyFont="1" applyFill="1" applyBorder="1" applyAlignment="1">
      <alignment horizontal="center" vertical="center"/>
    </xf>
    <xf numFmtId="164" fontId="82" fillId="27" borderId="10" xfId="73" quotePrefix="1" applyFont="1" applyFill="1" applyBorder="1" applyAlignment="1">
      <alignment horizontal="center" vertical="center"/>
    </xf>
    <xf numFmtId="164" fontId="15" fillId="32" borderId="11" xfId="73" applyNumberFormat="1" applyFont="1" applyFill="1" applyBorder="1" applyAlignment="1" applyProtection="1">
      <alignment horizontal="left" vertical="center"/>
    </xf>
    <xf numFmtId="164" fontId="15" fillId="0" borderId="0" xfId="73" applyNumberFormat="1" applyFont="1" applyFill="1" applyBorder="1" applyAlignment="1" applyProtection="1">
      <alignment horizontal="left" vertical="center" indent="2"/>
    </xf>
    <xf numFmtId="0" fontId="82" fillId="0" borderId="0" xfId="0" applyFont="1"/>
    <xf numFmtId="164" fontId="172" fillId="0" borderId="21" xfId="61" applyNumberFormat="1" applyFont="1" applyFill="1" applyBorder="1" applyAlignment="1" applyProtection="1">
      <alignment horizontal="left" vertical="center" indent="2"/>
    </xf>
    <xf numFmtId="164" fontId="15" fillId="0" borderId="10" xfId="69" applyNumberFormat="1" applyFont="1" applyFill="1" applyBorder="1" applyAlignment="1" applyProtection="1">
      <alignment horizontal="left" vertical="center" indent="2"/>
    </xf>
    <xf numFmtId="164" fontId="82" fillId="27" borderId="0" xfId="69" applyNumberFormat="1" applyFont="1" applyFill="1" applyBorder="1" applyAlignment="1" applyProtection="1">
      <alignment horizontal="left" vertical="center"/>
    </xf>
    <xf numFmtId="164" fontId="15" fillId="0" borderId="30" xfId="69" applyNumberFormat="1" applyFont="1" applyFill="1" applyBorder="1" applyAlignment="1" applyProtection="1">
      <alignment horizontal="left" vertical="center"/>
    </xf>
    <xf numFmtId="164" fontId="15" fillId="0" borderId="0" xfId="69" applyNumberFormat="1" applyFont="1" applyFill="1" applyBorder="1" applyAlignment="1" applyProtection="1">
      <alignment horizontal="left" vertical="center"/>
    </xf>
    <xf numFmtId="164" fontId="15" fillId="32" borderId="11" xfId="69" applyNumberFormat="1" applyFont="1" applyFill="1" applyBorder="1" applyAlignment="1" applyProtection="1">
      <alignment horizontal="left" vertical="center"/>
    </xf>
    <xf numFmtId="164" fontId="15" fillId="33" borderId="0" xfId="73" quotePrefix="1" applyNumberFormat="1" applyFont="1" applyFill="1" applyBorder="1" applyAlignment="1" applyProtection="1">
      <alignment horizontal="left" vertical="center" indent="1"/>
    </xf>
    <xf numFmtId="164" fontId="15" fillId="0" borderId="0" xfId="73" applyNumberFormat="1" applyFont="1" applyFill="1" applyBorder="1" applyAlignment="1" applyProtection="1">
      <alignment horizontal="left" vertical="center" indent="1"/>
    </xf>
    <xf numFmtId="164" fontId="62" fillId="0" borderId="0" xfId="61" applyNumberFormat="1" applyFont="1" applyFill="1" applyBorder="1" applyAlignment="1" applyProtection="1">
      <alignment horizontal="left" vertical="center" indent="3"/>
    </xf>
    <xf numFmtId="164" fontId="173" fillId="0" borderId="0" xfId="61" applyNumberFormat="1" applyFont="1" applyFill="1" applyBorder="1" applyAlignment="1" applyProtection="1">
      <alignment horizontal="left" vertical="center" indent="3"/>
    </xf>
    <xf numFmtId="164" fontId="15" fillId="33" borderId="0" xfId="73" applyNumberFormat="1" applyFont="1" applyFill="1" applyBorder="1" applyAlignment="1" applyProtection="1">
      <alignment horizontal="left" vertical="center" indent="2"/>
    </xf>
    <xf numFmtId="164" fontId="173" fillId="0" borderId="0" xfId="61" applyNumberFormat="1" applyFont="1" applyFill="1" applyBorder="1" applyAlignment="1" applyProtection="1">
      <alignment horizontal="left" vertical="center" indent="4"/>
    </xf>
    <xf numFmtId="164" fontId="15" fillId="33" borderId="10" xfId="73" applyNumberFormat="1" applyFont="1" applyFill="1" applyBorder="1" applyAlignment="1" applyProtection="1">
      <alignment horizontal="left" vertical="center" indent="2"/>
    </xf>
    <xf numFmtId="0" fontId="15" fillId="27" borderId="0" xfId="69" applyFont="1" applyFill="1" applyBorder="1" applyAlignment="1">
      <alignment horizontal="left" vertical="center"/>
    </xf>
    <xf numFmtId="164" fontId="15" fillId="33" borderId="0" xfId="69" applyNumberFormat="1" applyFont="1" applyFill="1" applyBorder="1" applyAlignment="1" applyProtection="1">
      <alignment horizontal="left" vertical="center" indent="2"/>
    </xf>
    <xf numFmtId="164" fontId="82" fillId="0" borderId="0" xfId="69" applyNumberFormat="1" applyFont="1" applyFill="1" applyBorder="1" applyAlignment="1" applyProtection="1">
      <alignment vertical="center"/>
    </xf>
    <xf numFmtId="164" fontId="15" fillId="0" borderId="0" xfId="73" applyFont="1" applyBorder="1" applyAlignment="1">
      <alignment horizontal="left" vertical="center"/>
    </xf>
    <xf numFmtId="49" fontId="82" fillId="0" borderId="0" xfId="61" applyNumberFormat="1" applyFont="1" applyFill="1" applyBorder="1" applyAlignment="1" applyProtection="1">
      <alignment vertical="center"/>
    </xf>
    <xf numFmtId="49" fontId="82" fillId="0" borderId="0" xfId="61" applyNumberFormat="1" applyFont="1" applyFill="1" applyBorder="1" applyAlignment="1" applyProtection="1">
      <alignment horizontal="left" vertical="center"/>
    </xf>
    <xf numFmtId="164" fontId="82" fillId="0" borderId="0" xfId="73" applyFont="1" applyBorder="1" applyAlignment="1">
      <alignment horizontal="left" vertical="center"/>
    </xf>
    <xf numFmtId="164" fontId="82" fillId="0" borderId="0" xfId="73" applyNumberFormat="1" applyFont="1" applyFill="1" applyBorder="1" applyAlignment="1" applyProtection="1">
      <alignment vertical="center"/>
    </xf>
    <xf numFmtId="0" fontId="53" fillId="0" borderId="0" xfId="0" applyFont="1"/>
    <xf numFmtId="164" fontId="15" fillId="0" borderId="0" xfId="73" applyNumberFormat="1" applyFont="1" applyFill="1" applyBorder="1" applyAlignment="1" applyProtection="1">
      <alignment horizontal="left" vertical="center"/>
    </xf>
    <xf numFmtId="164" fontId="15" fillId="0" borderId="0" xfId="69" applyNumberFormat="1" applyFont="1" applyFill="1" applyBorder="1" applyAlignment="1" applyProtection="1">
      <alignment vertical="center"/>
    </xf>
    <xf numFmtId="164" fontId="15" fillId="0" borderId="0" xfId="69" applyNumberFormat="1" applyFont="1" applyFill="1" applyBorder="1" applyAlignment="1" applyProtection="1">
      <alignment horizontal="left" vertical="center" indent="4"/>
    </xf>
    <xf numFmtId="164" fontId="172" fillId="0" borderId="0" xfId="61" applyNumberFormat="1" applyFont="1" applyFill="1" applyBorder="1" applyAlignment="1" applyProtection="1">
      <alignment horizontal="left" vertical="center"/>
    </xf>
    <xf numFmtId="164" fontId="62" fillId="0" borderId="0" xfId="61" applyNumberFormat="1" applyFont="1" applyFill="1" applyBorder="1" applyAlignment="1" applyProtection="1">
      <alignment horizontal="left" vertical="center" indent="2"/>
    </xf>
    <xf numFmtId="164" fontId="15" fillId="0" borderId="0" xfId="73" applyFont="1" applyFill="1" applyBorder="1" applyAlignment="1">
      <alignment horizontal="left" vertical="center" indent="4"/>
    </xf>
    <xf numFmtId="164" fontId="15" fillId="0" borderId="10" xfId="69" applyNumberFormat="1" applyFont="1" applyFill="1" applyBorder="1" applyAlignment="1" applyProtection="1">
      <alignment horizontal="left" vertical="center" indent="4"/>
    </xf>
    <xf numFmtId="164" fontId="82" fillId="27" borderId="0" xfId="73" applyNumberFormat="1" applyFont="1" applyFill="1" applyBorder="1" applyAlignment="1" applyProtection="1">
      <alignment horizontal="left" vertical="center" indent="4"/>
    </xf>
    <xf numFmtId="164" fontId="82" fillId="31" borderId="31" xfId="76" applyNumberFormat="1" applyFont="1" applyFill="1" applyBorder="1" applyAlignment="1" applyProtection="1">
      <alignment horizontal="left" vertical="center"/>
    </xf>
    <xf numFmtId="164" fontId="53" fillId="25" borderId="0" xfId="73" applyFont="1" applyFill="1" applyBorder="1" applyAlignment="1">
      <alignment horizontal="left" vertical="center"/>
    </xf>
    <xf numFmtId="164" fontId="15" fillId="31" borderId="31" xfId="73" applyFont="1" applyFill="1" applyBorder="1" applyAlignment="1">
      <alignment horizontal="left" vertical="center"/>
    </xf>
    <xf numFmtId="164" fontId="15" fillId="25" borderId="0" xfId="73" applyFont="1" applyFill="1" applyBorder="1" applyAlignment="1">
      <alignment horizontal="left" vertical="center"/>
    </xf>
    <xf numFmtId="164" fontId="82" fillId="31" borderId="31" xfId="73" applyFont="1" applyFill="1" applyBorder="1" applyAlignment="1">
      <alignment horizontal="left" vertical="center"/>
    </xf>
    <xf numFmtId="164" fontId="82" fillId="26" borderId="11" xfId="73" applyFont="1" applyFill="1" applyBorder="1" applyAlignment="1">
      <alignment horizontal="left" vertical="center"/>
    </xf>
    <xf numFmtId="164" fontId="82" fillId="26" borderId="0" xfId="73" applyFont="1" applyFill="1" applyBorder="1" applyAlignment="1">
      <alignment horizontal="left" vertical="center"/>
    </xf>
    <xf numFmtId="164" fontId="15" fillId="26" borderId="10" xfId="73" applyFont="1" applyFill="1" applyBorder="1" applyAlignment="1">
      <alignment horizontal="left" vertical="center"/>
    </xf>
    <xf numFmtId="164" fontId="53" fillId="27" borderId="0" xfId="73" applyFont="1" applyFill="1" applyBorder="1" applyAlignment="1">
      <alignment horizontal="left"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15" fillId="0" borderId="10" xfId="73" applyNumberFormat="1" applyFont="1" applyFill="1" applyBorder="1" applyAlignment="1" applyProtection="1">
      <alignment horizontal="left" vertical="center" indent="2"/>
    </xf>
    <xf numFmtId="164" fontId="15" fillId="0" borderId="0" xfId="76" applyNumberFormat="1" applyFont="1" applyFill="1" applyBorder="1" applyAlignment="1" applyProtection="1">
      <alignment horizontal="left" vertical="center" wrapText="1"/>
    </xf>
    <xf numFmtId="164" fontId="15" fillId="32" borderId="11" xfId="76" applyNumberFormat="1" applyFont="1" applyFill="1" applyBorder="1" applyAlignment="1" applyProtection="1">
      <alignment horizontal="left" vertical="center"/>
    </xf>
    <xf numFmtId="164" fontId="15" fillId="0" borderId="0" xfId="61" applyNumberFormat="1" applyFont="1" applyFill="1" applyBorder="1" applyAlignment="1" applyProtection="1">
      <alignment horizontal="left" vertical="center" indent="2"/>
    </xf>
    <xf numFmtId="164" fontId="172" fillId="0" borderId="0" xfId="61" applyNumberFormat="1" applyFont="1" applyFill="1" applyBorder="1" applyAlignment="1" applyProtection="1">
      <alignment horizontal="left" vertical="center" indent="2"/>
    </xf>
    <xf numFmtId="164" fontId="15" fillId="0" borderId="10" xfId="76" applyNumberFormat="1" applyFont="1" applyFill="1" applyBorder="1" applyAlignment="1" applyProtection="1">
      <alignment horizontal="left" vertical="center" indent="2"/>
    </xf>
    <xf numFmtId="0" fontId="15" fillId="0" borderId="0" xfId="69" applyFont="1" applyFill="1" applyBorder="1" applyAlignment="1">
      <alignment horizontal="left" vertical="center"/>
    </xf>
    <xf numFmtId="0" fontId="119" fillId="0" borderId="0" xfId="0" applyFont="1"/>
    <xf numFmtId="0" fontId="15" fillId="0" borderId="0" xfId="69" applyFont="1" applyFill="1" applyBorder="1" applyAlignment="1">
      <alignment horizontal="left" vertical="center" indent="4"/>
    </xf>
    <xf numFmtId="0" fontId="82" fillId="0" borderId="0" xfId="69" applyFont="1" applyFill="1" applyBorder="1" applyAlignment="1">
      <alignment horizontal="left" vertical="center"/>
    </xf>
    <xf numFmtId="0" fontId="119" fillId="0" borderId="0" xfId="69" applyFont="1" applyFill="1" applyBorder="1" applyAlignment="1">
      <alignment horizontal="left" vertical="center"/>
    </xf>
    <xf numFmtId="0" fontId="174" fillId="0" borderId="0" xfId="69" applyFont="1" applyFill="1" applyBorder="1" applyAlignment="1">
      <alignment horizontal="left" vertical="center"/>
    </xf>
    <xf numFmtId="164" fontId="15" fillId="0" borderId="10" xfId="73" applyFont="1" applyBorder="1" applyAlignment="1">
      <alignment horizontal="left" vertical="center"/>
    </xf>
    <xf numFmtId="0" fontId="15" fillId="0" borderId="0" xfId="69" applyFont="1" applyFill="1" applyAlignment="1">
      <alignment horizontal="left" vertical="center" indent="4"/>
    </xf>
    <xf numFmtId="164" fontId="15" fillId="32" borderId="11" xfId="73" applyFont="1" applyFill="1" applyBorder="1" applyAlignment="1">
      <alignment horizontal="left" vertical="center"/>
    </xf>
    <xf numFmtId="0" fontId="15" fillId="0" borderId="0" xfId="0" applyFont="1" applyAlignment="1">
      <alignment vertical="center"/>
    </xf>
    <xf numFmtId="0" fontId="119" fillId="0" borderId="0" xfId="0" applyFont="1" applyBorder="1" applyAlignment="1">
      <alignment vertical="center"/>
    </xf>
    <xf numFmtId="0" fontId="119" fillId="0" borderId="0" xfId="0" applyFont="1" applyAlignment="1">
      <alignment vertical="center"/>
    </xf>
    <xf numFmtId="164" fontId="53" fillId="0" borderId="10" xfId="73" applyFont="1" applyBorder="1" applyAlignment="1">
      <alignment horizontal="left" vertical="center"/>
    </xf>
    <xf numFmtId="164" fontId="15" fillId="0" borderId="0" xfId="73" applyFont="1" applyFill="1" applyBorder="1" applyAlignment="1">
      <alignment horizontal="left" vertical="center" indent="2"/>
    </xf>
    <xf numFmtId="164" fontId="175" fillId="0" borderId="0" xfId="73" applyFont="1" applyBorder="1" applyAlignment="1">
      <alignment horizontal="left" vertical="center"/>
    </xf>
    <xf numFmtId="0" fontId="175" fillId="0" borderId="0" xfId="0" applyFont="1"/>
    <xf numFmtId="164" fontId="175" fillId="0" borderId="0" xfId="69" applyNumberFormat="1" applyFont="1" applyFill="1" applyBorder="1" applyAlignment="1" applyProtection="1">
      <alignment horizontal="left" vertical="center"/>
    </xf>
    <xf numFmtId="164" fontId="175" fillId="0" borderId="0" xfId="73" applyFont="1" applyFill="1" applyBorder="1" applyAlignment="1">
      <alignment horizontal="left" vertical="center"/>
    </xf>
    <xf numFmtId="164" fontId="176" fillId="0" borderId="10" xfId="69" applyNumberFormat="1" applyFont="1" applyFill="1" applyBorder="1" applyAlignment="1" applyProtection="1">
      <alignment horizontal="left" vertical="center"/>
    </xf>
    <xf numFmtId="164" fontId="15" fillId="0" borderId="21" xfId="76" applyNumberFormat="1" applyFont="1" applyFill="1" applyBorder="1" applyAlignment="1" applyProtection="1">
      <alignment horizontal="left" vertical="center"/>
    </xf>
    <xf numFmtId="164" fontId="53" fillId="0" borderId="0" xfId="73" applyFont="1" applyFill="1" applyBorder="1" applyAlignment="1">
      <alignment horizontal="left" vertical="center"/>
    </xf>
    <xf numFmtId="164" fontId="15" fillId="0" borderId="31" xfId="73" applyFont="1" applyFill="1" applyBorder="1" applyAlignment="1">
      <alignment horizontal="left" vertical="center"/>
    </xf>
    <xf numFmtId="164" fontId="15" fillId="0" borderId="0" xfId="73" applyFont="1" applyFill="1" applyBorder="1" applyAlignment="1">
      <alignment horizontal="left" vertical="center"/>
    </xf>
    <xf numFmtId="164" fontId="15" fillId="0" borderId="21" xfId="73" applyFont="1" applyFill="1" applyBorder="1" applyAlignment="1">
      <alignment horizontal="left" vertical="center"/>
    </xf>
    <xf numFmtId="164" fontId="15" fillId="27" borderId="0" xfId="73" applyFont="1" applyFill="1" applyBorder="1" applyAlignment="1">
      <alignment horizontal="left" vertical="center"/>
    </xf>
    <xf numFmtId="164" fontId="171" fillId="26" borderId="11" xfId="73" applyFont="1" applyFill="1" applyBorder="1" applyAlignment="1">
      <alignment horizontal="center" vertical="center"/>
    </xf>
    <xf numFmtId="164" fontId="15" fillId="27" borderId="0" xfId="73" quotePrefix="1" applyFont="1" applyFill="1" applyBorder="1" applyAlignment="1">
      <alignment horizontal="center" vertical="center"/>
    </xf>
    <xf numFmtId="164" fontId="82" fillId="27" borderId="0" xfId="73" quotePrefix="1" applyFont="1" applyFill="1" applyBorder="1" applyAlignment="1">
      <alignment horizontal="left" vertical="center"/>
    </xf>
    <xf numFmtId="0" fontId="15" fillId="32" borderId="0" xfId="0" applyFont="1" applyFill="1"/>
    <xf numFmtId="0" fontId="82" fillId="0" borderId="21" xfId="0" applyFont="1" applyBorder="1"/>
    <xf numFmtId="0" fontId="15" fillId="0" borderId="0" xfId="0" applyFont="1" applyAlignment="1">
      <alignment wrapText="1"/>
    </xf>
    <xf numFmtId="164" fontId="177" fillId="0" borderId="0" xfId="73" applyFont="1" applyBorder="1" applyAlignment="1">
      <alignment horizontal="left" vertical="center"/>
    </xf>
    <xf numFmtId="0" fontId="176" fillId="0" borderId="0" xfId="0" applyFont="1"/>
    <xf numFmtId="0" fontId="15" fillId="33" borderId="0" xfId="0" applyFont="1" applyFill="1"/>
    <xf numFmtId="0" fontId="15" fillId="0" borderId="0" xfId="0" applyFont="1" applyBorder="1"/>
    <xf numFmtId="0" fontId="178" fillId="0" borderId="0" xfId="0" applyFont="1"/>
    <xf numFmtId="164" fontId="179" fillId="0" borderId="0" xfId="69" applyNumberFormat="1" applyFont="1" applyFill="1" applyBorder="1" applyAlignment="1" applyProtection="1">
      <alignment horizontal="left" vertical="center"/>
    </xf>
    <xf numFmtId="164" fontId="119" fillId="0" borderId="0" xfId="73" applyFont="1" applyBorder="1" applyAlignment="1">
      <alignment horizontal="left" vertical="center"/>
    </xf>
    <xf numFmtId="164" fontId="119" fillId="0" borderId="0" xfId="98" applyNumberFormat="1" applyFont="1" applyFill="1" applyBorder="1" applyAlignment="1" applyProtection="1">
      <alignment horizontal="left" vertical="center"/>
    </xf>
    <xf numFmtId="0" fontId="82" fillId="0" borderId="0" xfId="0" applyFont="1" applyFill="1"/>
    <xf numFmtId="0" fontId="15" fillId="0" borderId="0" xfId="0" applyFont="1" applyFill="1"/>
    <xf numFmtId="0" fontId="179" fillId="0" borderId="0" xfId="0" applyFont="1"/>
    <xf numFmtId="0" fontId="180" fillId="0" borderId="0" xfId="0" applyFont="1"/>
    <xf numFmtId="164" fontId="15" fillId="0" borderId="0" xfId="98" applyNumberFormat="1" applyFont="1" applyFill="1" applyBorder="1" applyAlignment="1" applyProtection="1">
      <alignment horizontal="left" vertical="center"/>
    </xf>
    <xf numFmtId="164" fontId="177" fillId="0" borderId="0" xfId="69" applyNumberFormat="1" applyFont="1" applyFill="1" applyBorder="1" applyAlignment="1" applyProtection="1">
      <alignment horizontal="left" vertical="center" indent="4"/>
    </xf>
    <xf numFmtId="164" fontId="136" fillId="0" borderId="0" xfId="69" applyNumberFormat="1" applyFont="1" applyFill="1" applyBorder="1" applyAlignment="1" applyProtection="1">
      <alignment horizontal="left" vertical="center"/>
    </xf>
    <xf numFmtId="0" fontId="15" fillId="73" borderId="0" xfId="0" applyFont="1" applyFill="1"/>
    <xf numFmtId="164" fontId="23" fillId="26" borderId="0" xfId="76" applyFont="1" applyFill="1" applyBorder="1" applyAlignment="1">
      <alignment horizontal="left" vertical="center"/>
    </xf>
    <xf numFmtId="164" fontId="171" fillId="26" borderId="0" xfId="76" applyFont="1" applyFill="1" applyBorder="1" applyAlignment="1">
      <alignment horizontal="center" vertical="center"/>
    </xf>
    <xf numFmtId="164" fontId="171" fillId="26" borderId="10" xfId="76" applyFont="1" applyFill="1" applyBorder="1" applyAlignment="1">
      <alignment horizontal="center" vertical="center"/>
    </xf>
    <xf numFmtId="0" fontId="181" fillId="0" borderId="0" xfId="0" applyFont="1" applyAlignment="1">
      <alignment horizontal="left" vertical="center" indent="3" readingOrder="1"/>
    </xf>
    <xf numFmtId="164" fontId="183" fillId="0" borderId="0" xfId="73" applyNumberFormat="1" applyFont="1" applyFill="1" applyBorder="1" applyAlignment="1" applyProtection="1">
      <alignment horizontal="left" vertical="center"/>
    </xf>
    <xf numFmtId="0" fontId="184" fillId="0" borderId="0" xfId="0" applyFont="1" applyAlignment="1">
      <alignment horizontal="right"/>
    </xf>
    <xf numFmtId="170" fontId="184" fillId="0" borderId="0" xfId="0" applyNumberFormat="1" applyFont="1"/>
    <xf numFmtId="0" fontId="185" fillId="0" borderId="0" xfId="0" applyFont="1"/>
    <xf numFmtId="164" fontId="184" fillId="0" borderId="0" xfId="76" applyFont="1" applyFill="1" applyBorder="1" applyAlignment="1">
      <alignment horizontal="right" vertical="center"/>
    </xf>
    <xf numFmtId="0" fontId="186" fillId="0" borderId="0" xfId="0" applyFont="1"/>
    <xf numFmtId="0" fontId="187" fillId="0" borderId="0" xfId="0" applyFont="1"/>
    <xf numFmtId="164" fontId="184" fillId="0" borderId="0" xfId="73" applyNumberFormat="1" applyFont="1" applyFill="1" applyBorder="1" applyAlignment="1" applyProtection="1">
      <alignment horizontal="left" vertical="center"/>
    </xf>
    <xf numFmtId="0" fontId="184" fillId="0" borderId="0" xfId="0" applyFont="1" applyAlignment="1">
      <alignment wrapText="1"/>
    </xf>
    <xf numFmtId="164" fontId="186" fillId="0" borderId="0" xfId="73" applyFont="1" applyBorder="1" applyAlignment="1">
      <alignment horizontal="left" vertical="center"/>
    </xf>
    <xf numFmtId="164" fontId="184" fillId="0" borderId="0" xfId="69" applyNumberFormat="1" applyFont="1" applyFill="1" applyBorder="1" applyAlignment="1" applyProtection="1">
      <alignment horizontal="left" vertical="center"/>
    </xf>
    <xf numFmtId="1" fontId="185" fillId="0" borderId="0" xfId="0" applyNumberFormat="1" applyFont="1"/>
    <xf numFmtId="164" fontId="188" fillId="0" borderId="0" xfId="73" applyFont="1" applyBorder="1" applyAlignment="1">
      <alignment horizontal="left" vertical="center"/>
    </xf>
    <xf numFmtId="164" fontId="189" fillId="0" borderId="0" xfId="73" applyFont="1" applyBorder="1" applyAlignment="1">
      <alignment horizontal="left" vertical="center"/>
    </xf>
    <xf numFmtId="164" fontId="167" fillId="0" borderId="0" xfId="73" applyFont="1" applyBorder="1" applyAlignment="1">
      <alignment horizontal="left" vertical="center"/>
    </xf>
    <xf numFmtId="0" fontId="167" fillId="0" borderId="0" xfId="0" applyFont="1" applyAlignment="1">
      <alignment horizontal="right"/>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CCFFCC"/>
      <color rgb="FF0000FF"/>
      <color rgb="FFFFFF99"/>
      <color rgb="FF4889C4"/>
      <color rgb="FFFF99FF"/>
      <color rgb="FF66CCFF"/>
      <color rgb="FF1F1FD1"/>
      <color rgb="FFCC66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542925</xdr:colOff>
      <xdr:row>9</xdr:row>
      <xdr:rowOff>28575</xdr:rowOff>
    </xdr:from>
    <xdr:to>
      <xdr:col>11</xdr:col>
      <xdr:colOff>104775</xdr:colOff>
      <xdr:row>22</xdr:row>
      <xdr:rowOff>190500</xdr:rowOff>
    </xdr:to>
    <xdr:pic>
      <xdr:nvPicPr>
        <xdr:cNvPr id="57" name="Picture 1204" descr="signatur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9425" y="1920875"/>
          <a:ext cx="5022850" cy="280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98616"/>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159179</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915766"/>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95086"/>
          <a:ext cx="1799359" cy="1577687"/>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41491"/>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78906</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35868"/>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53" name="Line 35"/>
        <xdr:cNvSpPr>
          <a:spLocks noChangeShapeType="1"/>
        </xdr:cNvSpPr>
      </xdr:nvSpPr>
      <xdr:spPr bwMode="auto">
        <a:xfrm rot="16200000">
          <a:off x="17963580" y="7312843"/>
          <a:ext cx="25193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55" name="Line 60"/>
        <xdr:cNvSpPr>
          <a:spLocks noChangeShapeType="1"/>
        </xdr:cNvSpPr>
      </xdr:nvSpPr>
      <xdr:spPr bwMode="auto">
        <a:xfrm flipH="1">
          <a:off x="9525001" y="8615795"/>
          <a:ext cx="0" cy="718704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8" name="Line 35"/>
        <xdr:cNvSpPr>
          <a:spLocks noChangeShapeType="1"/>
        </xdr:cNvSpPr>
      </xdr:nvSpPr>
      <xdr:spPr bwMode="auto">
        <a:xfrm flipV="1">
          <a:off x="9568295" y="8557785"/>
          <a:ext cx="9782265"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3105150" y="466725"/>
          <a:ext cx="3182854" cy="2276803"/>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3" name="Line 35"/>
        <xdr:cNvSpPr>
          <a:spLocks noChangeShapeType="1"/>
        </xdr:cNvSpPr>
      </xdr:nvSpPr>
      <xdr:spPr bwMode="auto">
        <a:xfrm>
          <a:off x="11477625" y="15162021"/>
          <a:ext cx="41427887" cy="3604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 name="Line 5"/>
        <xdr:cNvSpPr>
          <a:spLocks noChangeShapeType="1"/>
        </xdr:cNvSpPr>
      </xdr:nvSpPr>
      <xdr:spPr bwMode="auto">
        <a:xfrm flipH="1">
          <a:off x="52835175"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6" name="Line 23"/>
        <xdr:cNvSpPr>
          <a:spLocks noChangeShapeType="1"/>
        </xdr:cNvSpPr>
      </xdr:nvSpPr>
      <xdr:spPr bwMode="auto">
        <a:xfrm>
          <a:off x="21199720" y="5973638"/>
          <a:ext cx="378428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3105150" y="466724"/>
          <a:ext cx="4876800"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9572625"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0"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 name="Line 65"/>
        <xdr:cNvSpPr>
          <a:spLocks noChangeShapeType="1"/>
        </xdr:cNvSpPr>
      </xdr:nvSpPr>
      <xdr:spPr bwMode="auto">
        <a:xfrm rot="16200000" flipV="1">
          <a:off x="6605587"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 name="Line 69"/>
        <xdr:cNvSpPr>
          <a:spLocks noChangeShapeType="1"/>
        </xdr:cNvSpPr>
      </xdr:nvSpPr>
      <xdr:spPr bwMode="auto">
        <a:xfrm>
          <a:off x="9572625"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13" name="AutoShape 67"/>
        <xdr:cNvSpPr>
          <a:spLocks noChangeArrowheads="1"/>
        </xdr:cNvSpPr>
      </xdr:nvSpPr>
      <xdr:spPr bwMode="auto">
        <a:xfrm>
          <a:off x="5716465" y="17238053"/>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4"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5" name="Line 8"/>
        <xdr:cNvSpPr>
          <a:spLocks noChangeShapeType="1"/>
        </xdr:cNvSpPr>
      </xdr:nvSpPr>
      <xdr:spPr bwMode="auto">
        <a:xfrm flipV="1">
          <a:off x="9572625"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6" name="Line 85"/>
        <xdr:cNvSpPr>
          <a:spLocks noChangeShapeType="1"/>
        </xdr:cNvSpPr>
      </xdr:nvSpPr>
      <xdr:spPr bwMode="auto">
        <a:xfrm rot="-5400000">
          <a:off x="8586787"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7" name="Line 86"/>
        <xdr:cNvSpPr>
          <a:spLocks noChangeShapeType="1"/>
        </xdr:cNvSpPr>
      </xdr:nvSpPr>
      <xdr:spPr bwMode="auto">
        <a:xfrm flipH="1">
          <a:off x="9572625" y="9229725"/>
          <a:ext cx="0" cy="5867399"/>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8"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9"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20" name="Line 72"/>
        <xdr:cNvSpPr>
          <a:spLocks noChangeShapeType="1"/>
        </xdr:cNvSpPr>
      </xdr:nvSpPr>
      <xdr:spPr bwMode="auto">
        <a:xfrm>
          <a:off x="21126450"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1" name="Line 8"/>
        <xdr:cNvSpPr>
          <a:spLocks noChangeShapeType="1"/>
        </xdr:cNvSpPr>
      </xdr:nvSpPr>
      <xdr:spPr bwMode="auto">
        <a:xfrm flipV="1">
          <a:off x="9572625" y="9201150"/>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22" name="AutoShape 43"/>
        <xdr:cNvSpPr>
          <a:spLocks noChangeArrowheads="1"/>
        </xdr:cNvSpPr>
      </xdr:nvSpPr>
      <xdr:spPr bwMode="auto">
        <a:xfrm>
          <a:off x="11858625" y="18945225"/>
          <a:ext cx="20069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23" name="Line 45"/>
        <xdr:cNvSpPr>
          <a:spLocks noChangeShapeType="1"/>
        </xdr:cNvSpPr>
      </xdr:nvSpPr>
      <xdr:spPr bwMode="auto">
        <a:xfrm>
          <a:off x="11501437" y="18397537"/>
          <a:ext cx="96250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24"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25" name="Line 59"/>
        <xdr:cNvSpPr>
          <a:spLocks noChangeShapeType="1"/>
        </xdr:cNvSpPr>
      </xdr:nvSpPr>
      <xdr:spPr bwMode="auto">
        <a:xfrm flipV="1">
          <a:off x="52797075" y="10106025"/>
          <a:ext cx="617220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26" name="AutoShape 62"/>
        <xdr:cNvSpPr>
          <a:spLocks noChangeArrowheads="1"/>
        </xdr:cNvSpPr>
      </xdr:nvSpPr>
      <xdr:spPr bwMode="auto">
        <a:xfrm>
          <a:off x="54381156"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27" name="Line 65"/>
        <xdr:cNvSpPr>
          <a:spLocks noChangeShapeType="1"/>
        </xdr:cNvSpPr>
      </xdr:nvSpPr>
      <xdr:spPr bwMode="auto">
        <a:xfrm rot="16200000" flipV="1">
          <a:off x="6605587"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28" name="Line 69"/>
        <xdr:cNvSpPr>
          <a:spLocks noChangeShapeType="1"/>
        </xdr:cNvSpPr>
      </xdr:nvSpPr>
      <xdr:spPr bwMode="auto">
        <a:xfrm>
          <a:off x="9572625"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29" name="Line 71"/>
        <xdr:cNvSpPr>
          <a:spLocks noChangeShapeType="1"/>
        </xdr:cNvSpPr>
      </xdr:nvSpPr>
      <xdr:spPr bwMode="auto">
        <a:xfrm>
          <a:off x="21126450" y="18373725"/>
          <a:ext cx="10572750"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30" name="AutoShape 62"/>
        <xdr:cNvSpPr>
          <a:spLocks noChangeArrowheads="1"/>
        </xdr:cNvSpPr>
      </xdr:nvSpPr>
      <xdr:spPr bwMode="auto">
        <a:xfrm>
          <a:off x="40675691" y="2286866"/>
          <a:ext cx="6292084" cy="1685059"/>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31" name="Line 86"/>
        <xdr:cNvSpPr>
          <a:spLocks noChangeShapeType="1"/>
        </xdr:cNvSpPr>
      </xdr:nvSpPr>
      <xdr:spPr bwMode="auto">
        <a:xfrm flipH="1">
          <a:off x="9572625"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32" name="Line 86"/>
        <xdr:cNvSpPr>
          <a:spLocks noChangeShapeType="1"/>
        </xdr:cNvSpPr>
      </xdr:nvSpPr>
      <xdr:spPr bwMode="auto">
        <a:xfrm flipH="1">
          <a:off x="9572625"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33" name="Line 45"/>
        <xdr:cNvSpPr>
          <a:spLocks noChangeShapeType="1"/>
        </xdr:cNvSpPr>
      </xdr:nvSpPr>
      <xdr:spPr bwMode="auto">
        <a:xfrm>
          <a:off x="11501437" y="18397537"/>
          <a:ext cx="9625013"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34" name="Line 35"/>
        <xdr:cNvSpPr>
          <a:spLocks noChangeShapeType="1"/>
        </xdr:cNvSpPr>
      </xdr:nvSpPr>
      <xdr:spPr bwMode="auto">
        <a:xfrm rot="16200000">
          <a:off x="19888496" y="7156113"/>
          <a:ext cx="24050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35" name="Line 60"/>
        <xdr:cNvSpPr>
          <a:spLocks noChangeShapeType="1"/>
        </xdr:cNvSpPr>
      </xdr:nvSpPr>
      <xdr:spPr bwMode="auto">
        <a:xfrm flipH="1">
          <a:off x="11434331" y="8401915"/>
          <a:ext cx="0" cy="690129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6" name="Line 35"/>
        <xdr:cNvSpPr>
          <a:spLocks noChangeShapeType="1"/>
        </xdr:cNvSpPr>
      </xdr:nvSpPr>
      <xdr:spPr bwMode="auto">
        <a:xfrm flipV="1">
          <a:off x="11477625" y="8343905"/>
          <a:ext cx="9732908"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37" name="AutoShape 43"/>
        <xdr:cNvSpPr>
          <a:spLocks noChangeArrowheads="1"/>
        </xdr:cNvSpPr>
      </xdr:nvSpPr>
      <xdr:spPr bwMode="auto">
        <a:xfrm>
          <a:off x="16725900" y="18945225"/>
          <a:ext cx="219932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1031097</xdr:colOff>
      <xdr:row>19</xdr:row>
      <xdr:rowOff>57150</xdr:rowOff>
    </xdr:from>
    <xdr:ext cx="7488525" cy="2910220"/>
    <xdr:sp macro="" textlink="">
      <xdr:nvSpPr>
        <xdr:cNvPr id="2" name="Rectangle 1"/>
        <xdr:cNvSpPr/>
      </xdr:nvSpPr>
      <xdr:spPr>
        <a:xfrm rot="20956328">
          <a:off x="2631297" y="407670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187174</xdr:colOff>
      <xdr:row>14</xdr:row>
      <xdr:rowOff>177212</xdr:rowOff>
    </xdr:from>
    <xdr:ext cx="7150419" cy="2910220"/>
    <xdr:sp macro="" textlink="">
      <xdr:nvSpPr>
        <xdr:cNvPr id="2" name="Rectangle 1"/>
        <xdr:cNvSpPr/>
      </xdr:nvSpPr>
      <xdr:spPr>
        <a:xfrm rot="20956328">
          <a:off x="1749274" y="3034712"/>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4.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520-00-0arc-arc-sc-agenda-january-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entor.ieee.org/802.11/dcn/13/11-13-1500-00-000m-tgmc-agenda-jan-2014.ppt"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7-00-00ah-january-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8-00-00ai-tgai-agenda-los-angels-jan-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2.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ocuments?is_dcn=1504"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6-00-00aq-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06-00-0hew-hew-sg-january-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B4" sqref="B4:B6"/>
    </sheetView>
  </sheetViews>
  <sheetFormatPr defaultColWidth="9.140625" defaultRowHeight="20.100000000000001" customHeight="1" x14ac:dyDescent="0.25"/>
  <cols>
    <col min="1" max="1" width="1.42578125" style="49" customWidth="1"/>
    <col min="2" max="2" width="14.140625" style="51" customWidth="1"/>
    <col min="3" max="3" width="1.42578125" style="50" customWidth="1"/>
    <col min="4" max="4" width="1.42578125" style="56" customWidth="1"/>
    <col min="5" max="5" width="19.7109375" style="46" customWidth="1"/>
    <col min="6" max="6" width="11.140625" style="39" customWidth="1"/>
    <col min="7" max="8" width="9.140625" style="39"/>
    <col min="9" max="9" width="14.140625" style="39" customWidth="1"/>
    <col min="10" max="10" width="9.140625" style="39"/>
    <col min="11" max="11" width="15.28515625" style="39" customWidth="1"/>
    <col min="12" max="12" width="15.140625" style="39" customWidth="1"/>
    <col min="13" max="16384" width="9.140625" style="39"/>
  </cols>
  <sheetData>
    <row r="1" spans="1:18" s="36" customFormat="1" ht="20.100000000000001" customHeight="1" x14ac:dyDescent="0.25">
      <c r="A1" s="870"/>
      <c r="B1" s="871" t="s">
        <v>529</v>
      </c>
      <c r="C1" s="872"/>
      <c r="D1" s="55"/>
      <c r="E1" s="664"/>
      <c r="F1" s="664"/>
      <c r="G1" s="664"/>
      <c r="H1" s="664"/>
      <c r="I1" s="664"/>
      <c r="J1" s="664"/>
      <c r="K1" s="664"/>
      <c r="L1" s="664"/>
      <c r="M1" s="664"/>
      <c r="N1" s="664"/>
      <c r="O1" s="664"/>
      <c r="P1" s="664"/>
      <c r="Q1" s="664"/>
      <c r="R1" s="664"/>
    </row>
    <row r="2" spans="1:18" ht="20.100000000000001" customHeight="1" thickBot="1" x14ac:dyDescent="0.35">
      <c r="A2" s="487"/>
      <c r="B2" s="591"/>
      <c r="E2" s="665"/>
      <c r="F2" s="671" t="s">
        <v>152</v>
      </c>
      <c r="G2" s="666"/>
      <c r="H2" s="666"/>
      <c r="I2" s="666"/>
      <c r="J2" s="666"/>
      <c r="K2" s="666"/>
      <c r="L2" s="666"/>
      <c r="M2" s="666"/>
      <c r="N2" s="666"/>
      <c r="O2" s="666"/>
      <c r="P2" s="666"/>
    </row>
    <row r="3" spans="1:18" ht="20.100000000000001" customHeight="1" thickBot="1" x14ac:dyDescent="0.35">
      <c r="A3" s="487"/>
      <c r="B3" s="332" t="s">
        <v>438</v>
      </c>
      <c r="E3" s="665"/>
      <c r="F3" s="658" t="s">
        <v>153</v>
      </c>
      <c r="G3" s="666"/>
      <c r="H3" s="666"/>
      <c r="I3" s="666"/>
      <c r="J3" s="666"/>
      <c r="K3" s="666"/>
      <c r="L3" s="666"/>
      <c r="M3" s="666"/>
      <c r="N3" s="666"/>
      <c r="O3" s="666"/>
      <c r="P3" s="666"/>
    </row>
    <row r="4" spans="1:18" ht="20.100000000000001" customHeight="1" x14ac:dyDescent="0.3">
      <c r="A4" s="487"/>
      <c r="B4" s="931" t="s">
        <v>582</v>
      </c>
      <c r="E4" s="673" t="s">
        <v>154</v>
      </c>
      <c r="F4" s="658" t="s">
        <v>473</v>
      </c>
      <c r="G4" s="666"/>
      <c r="H4" s="666"/>
      <c r="I4" s="666"/>
      <c r="J4" s="666"/>
      <c r="K4" s="666"/>
      <c r="L4" s="666"/>
      <c r="M4" s="666"/>
      <c r="N4" s="666"/>
      <c r="O4" s="666"/>
      <c r="P4" s="666"/>
    </row>
    <row r="5" spans="1:18" ht="20.100000000000001" customHeight="1" x14ac:dyDescent="0.3">
      <c r="A5" s="487"/>
      <c r="B5" s="932"/>
      <c r="E5" s="673" t="s">
        <v>155</v>
      </c>
      <c r="F5" s="660" t="s">
        <v>490</v>
      </c>
      <c r="G5" s="666"/>
      <c r="H5" s="666"/>
      <c r="I5" s="666"/>
      <c r="J5" s="667"/>
      <c r="K5" s="666"/>
      <c r="L5" s="666"/>
      <c r="M5" s="666"/>
      <c r="N5" s="666"/>
      <c r="O5" s="666"/>
      <c r="P5" s="666"/>
    </row>
    <row r="6" spans="1:18" ht="20.100000000000001" customHeight="1" thickBot="1" x14ac:dyDescent="0.35">
      <c r="A6" s="487"/>
      <c r="B6" s="933"/>
      <c r="E6" s="673" t="s">
        <v>156</v>
      </c>
      <c r="F6" s="661" t="s">
        <v>248</v>
      </c>
      <c r="G6" s="666"/>
      <c r="H6" s="666"/>
      <c r="I6" s="666"/>
      <c r="J6" s="666"/>
      <c r="K6" s="666"/>
      <c r="L6" s="666"/>
      <c r="M6" s="666"/>
      <c r="N6" s="666"/>
      <c r="O6" s="666"/>
      <c r="P6" s="666"/>
    </row>
    <row r="7" spans="1:18" s="40" customFormat="1" ht="20.100000000000001" customHeight="1" thickBot="1" x14ac:dyDescent="0.35">
      <c r="A7" s="487"/>
      <c r="B7" s="812"/>
      <c r="C7" s="813"/>
      <c r="D7" s="57"/>
      <c r="E7" s="674"/>
      <c r="F7" s="669"/>
      <c r="G7" s="669"/>
      <c r="H7" s="669"/>
      <c r="I7" s="669"/>
      <c r="J7" s="669"/>
      <c r="K7" s="669"/>
      <c r="L7" s="669"/>
      <c r="M7" s="669"/>
      <c r="N7" s="669"/>
      <c r="O7" s="669"/>
      <c r="P7" s="669"/>
    </row>
    <row r="8" spans="1:18" s="41" customFormat="1" ht="20.100000000000001" customHeight="1" x14ac:dyDescent="0.3">
      <c r="A8" s="487"/>
      <c r="B8" s="643" t="s">
        <v>77</v>
      </c>
      <c r="C8" s="426"/>
      <c r="D8" s="56"/>
      <c r="E8" s="675" t="s">
        <v>157</v>
      </c>
      <c r="F8" s="662" t="s">
        <v>488</v>
      </c>
      <c r="G8" s="663"/>
      <c r="H8" s="663"/>
      <c r="I8" s="663"/>
      <c r="J8" s="663"/>
      <c r="K8" s="670"/>
      <c r="L8" s="670"/>
      <c r="M8" s="670"/>
      <c r="N8" s="670"/>
      <c r="O8" s="670"/>
      <c r="P8" s="670"/>
    </row>
    <row r="9" spans="1:18" ht="20.100000000000001" customHeight="1" x14ac:dyDescent="0.3">
      <c r="A9" s="487"/>
      <c r="B9" s="512" t="s">
        <v>100</v>
      </c>
      <c r="C9" s="426"/>
      <c r="E9" s="673" t="s">
        <v>158</v>
      </c>
      <c r="F9" s="693" t="s">
        <v>580</v>
      </c>
      <c r="G9" s="659"/>
      <c r="H9" s="659"/>
      <c r="I9" s="659"/>
      <c r="J9" s="659"/>
      <c r="K9" s="666"/>
      <c r="L9" s="666"/>
      <c r="M9" s="666"/>
      <c r="N9" s="666"/>
      <c r="O9" s="666"/>
      <c r="P9" s="666"/>
    </row>
    <row r="10" spans="1:18" ht="20.100000000000001" customHeight="1" x14ac:dyDescent="0.3">
      <c r="A10" s="487"/>
      <c r="B10" s="513"/>
      <c r="C10" s="514"/>
      <c r="E10" s="673" t="s">
        <v>159</v>
      </c>
      <c r="F10" s="661" t="s">
        <v>249</v>
      </c>
      <c r="G10" s="661"/>
      <c r="H10" s="661"/>
      <c r="I10" s="661"/>
      <c r="J10" s="661"/>
      <c r="K10" s="668"/>
      <c r="L10" s="661" t="s">
        <v>55</v>
      </c>
      <c r="M10" s="661"/>
      <c r="N10" s="659"/>
      <c r="O10" s="659"/>
      <c r="P10" s="659"/>
    </row>
    <row r="11" spans="1:18" ht="20.100000000000001" customHeight="1" x14ac:dyDescent="0.3">
      <c r="A11" s="487"/>
      <c r="B11" s="515" t="s">
        <v>330</v>
      </c>
      <c r="C11" s="426"/>
      <c r="E11" s="657"/>
      <c r="F11" s="661" t="s">
        <v>160</v>
      </c>
      <c r="G11" s="661"/>
      <c r="H11" s="661"/>
      <c r="I11" s="661"/>
      <c r="J11" s="661"/>
      <c r="K11" s="668"/>
      <c r="L11" s="661" t="s">
        <v>56</v>
      </c>
      <c r="M11" s="661"/>
      <c r="N11" s="659"/>
      <c r="O11" s="659"/>
      <c r="P11" s="659"/>
    </row>
    <row r="12" spans="1:18" ht="20.100000000000001" customHeight="1" x14ac:dyDescent="0.3">
      <c r="A12" s="848"/>
      <c r="B12" s="516" t="s">
        <v>331</v>
      </c>
      <c r="C12" s="804"/>
      <c r="E12" s="657"/>
      <c r="F12" s="661" t="s">
        <v>163</v>
      </c>
      <c r="G12" s="661" t="s">
        <v>341</v>
      </c>
      <c r="H12" s="661"/>
      <c r="I12" s="661"/>
      <c r="J12" s="661"/>
      <c r="K12" s="668"/>
      <c r="L12" s="661" t="s">
        <v>348</v>
      </c>
      <c r="M12" s="661"/>
      <c r="N12" s="659"/>
      <c r="O12" s="659"/>
      <c r="P12" s="659"/>
    </row>
    <row r="13" spans="1:18" ht="20.100000000000001" customHeight="1" x14ac:dyDescent="0.3">
      <c r="A13" s="487"/>
      <c r="B13" s="517" t="s">
        <v>125</v>
      </c>
      <c r="C13" s="426"/>
      <c r="E13" s="657"/>
      <c r="F13" s="661" t="s">
        <v>164</v>
      </c>
      <c r="G13" s="661" t="s">
        <v>250</v>
      </c>
      <c r="H13" s="661"/>
      <c r="I13" s="661"/>
      <c r="J13" s="661"/>
      <c r="K13" s="668"/>
      <c r="L13" s="659" t="s">
        <v>349</v>
      </c>
      <c r="M13" s="661"/>
      <c r="N13" s="659"/>
      <c r="O13" s="659"/>
      <c r="P13" s="659"/>
    </row>
    <row r="14" spans="1:18" ht="20.100000000000001" customHeight="1" x14ac:dyDescent="0.3">
      <c r="A14" s="848"/>
      <c r="B14" s="518" t="s">
        <v>219</v>
      </c>
      <c r="C14" s="426"/>
      <c r="E14" s="657"/>
      <c r="F14" s="661" t="s">
        <v>165</v>
      </c>
      <c r="G14" s="661" t="s">
        <v>250</v>
      </c>
      <c r="H14" s="661"/>
      <c r="I14" s="661"/>
      <c r="J14" s="661"/>
      <c r="K14" s="668"/>
      <c r="L14" s="661" t="s">
        <v>57</v>
      </c>
      <c r="M14" s="661"/>
      <c r="N14" s="659"/>
      <c r="O14" s="659"/>
      <c r="P14" s="659"/>
    </row>
    <row r="15" spans="1:18" ht="20.100000000000001" customHeight="1" x14ac:dyDescent="0.3">
      <c r="A15" s="848"/>
      <c r="B15" s="427" t="s">
        <v>246</v>
      </c>
      <c r="C15" s="426"/>
      <c r="E15" s="657"/>
      <c r="F15" s="661" t="s">
        <v>220</v>
      </c>
      <c r="G15" s="661"/>
      <c r="H15" s="661"/>
      <c r="I15" s="661"/>
      <c r="J15" s="661"/>
      <c r="K15" s="668"/>
      <c r="L15" s="668"/>
      <c r="M15" s="668"/>
      <c r="N15" s="666"/>
      <c r="O15" s="666"/>
      <c r="P15" s="666"/>
    </row>
    <row r="16" spans="1:18" ht="20.100000000000001" customHeight="1" x14ac:dyDescent="0.25">
      <c r="A16" s="848"/>
      <c r="B16" s="428" t="s">
        <v>299</v>
      </c>
      <c r="C16" s="429"/>
      <c r="F16" s="666"/>
      <c r="G16" s="666"/>
      <c r="H16" s="666"/>
      <c r="I16" s="666"/>
      <c r="J16" s="666"/>
      <c r="K16" s="666"/>
      <c r="L16" s="666"/>
      <c r="M16" s="666"/>
      <c r="N16" s="666"/>
      <c r="O16" s="666"/>
      <c r="P16" s="666"/>
    </row>
    <row r="17" spans="1:17" ht="20.100000000000001" customHeight="1" x14ac:dyDescent="0.3">
      <c r="A17" s="848"/>
      <c r="B17" s="812"/>
      <c r="C17" s="393"/>
      <c r="E17" s="657"/>
      <c r="F17" s="666"/>
      <c r="G17" s="666"/>
      <c r="H17" s="666"/>
      <c r="I17" s="666"/>
      <c r="J17" s="666"/>
      <c r="K17" s="666"/>
      <c r="L17" s="666"/>
      <c r="M17" s="666"/>
      <c r="N17" s="666"/>
      <c r="O17" s="666"/>
      <c r="P17" s="666"/>
    </row>
    <row r="18" spans="1:17" ht="20.100000000000001" customHeight="1" x14ac:dyDescent="0.3">
      <c r="A18" s="848"/>
      <c r="B18" s="812"/>
      <c r="C18" s="804"/>
      <c r="E18" s="672" t="s">
        <v>166</v>
      </c>
      <c r="F18" s="936" t="s">
        <v>489</v>
      </c>
      <c r="G18" s="937"/>
      <c r="H18" s="937"/>
      <c r="I18" s="937"/>
      <c r="J18" s="937"/>
      <c r="K18" s="937"/>
      <c r="L18" s="937"/>
      <c r="M18" s="937"/>
      <c r="N18" s="937"/>
      <c r="O18" s="937"/>
      <c r="P18" s="937"/>
      <c r="Q18" s="937"/>
    </row>
    <row r="19" spans="1:17" ht="20.100000000000001" customHeight="1" x14ac:dyDescent="0.25">
      <c r="A19" s="487"/>
      <c r="B19" s="617" t="s">
        <v>332</v>
      </c>
      <c r="C19" s="426"/>
      <c r="F19" s="938"/>
      <c r="G19" s="938"/>
      <c r="H19" s="938"/>
      <c r="I19" s="938"/>
      <c r="J19" s="938"/>
      <c r="K19" s="938"/>
      <c r="L19" s="938"/>
      <c r="M19" s="938"/>
      <c r="N19" s="938"/>
      <c r="O19" s="938"/>
      <c r="P19" s="938"/>
      <c r="Q19" s="938"/>
    </row>
    <row r="20" spans="1:17" ht="20.100000000000001" customHeight="1" x14ac:dyDescent="0.25">
      <c r="A20" s="848"/>
      <c r="B20" s="516" t="s">
        <v>333</v>
      </c>
      <c r="C20" s="804"/>
      <c r="F20" s="939"/>
      <c r="G20" s="939"/>
      <c r="H20" s="939"/>
      <c r="I20" s="939"/>
      <c r="J20" s="939"/>
      <c r="K20" s="939"/>
      <c r="L20" s="939"/>
      <c r="M20" s="939"/>
      <c r="N20" s="939"/>
      <c r="O20" s="939"/>
      <c r="P20" s="939"/>
      <c r="Q20" s="939"/>
    </row>
    <row r="21" spans="1:17" ht="20.100000000000001" customHeight="1" x14ac:dyDescent="0.25">
      <c r="A21" s="487"/>
      <c r="B21" s="644" t="s">
        <v>355</v>
      </c>
      <c r="C21" s="426"/>
    </row>
    <row r="22" spans="1:17" ht="20.100000000000001" customHeight="1" x14ac:dyDescent="0.25">
      <c r="A22" s="848"/>
      <c r="B22" s="618" t="s">
        <v>298</v>
      </c>
      <c r="C22" s="426"/>
    </row>
    <row r="23" spans="1:17" ht="20.100000000000001" customHeight="1" x14ac:dyDescent="0.25">
      <c r="A23" s="848"/>
      <c r="B23" s="619" t="s">
        <v>314</v>
      </c>
      <c r="C23" s="426"/>
    </row>
    <row r="24" spans="1:17" ht="20.100000000000001" customHeight="1" x14ac:dyDescent="0.25">
      <c r="A24" s="848"/>
      <c r="B24" s="645" t="s">
        <v>12</v>
      </c>
      <c r="C24" s="426"/>
    </row>
    <row r="25" spans="1:17" ht="20.100000000000001" customHeight="1" x14ac:dyDescent="0.25">
      <c r="A25" s="848"/>
      <c r="B25" s="646" t="s">
        <v>11</v>
      </c>
      <c r="C25" s="426"/>
    </row>
    <row r="26" spans="1:17" ht="20.100000000000001" customHeight="1" x14ac:dyDescent="0.25">
      <c r="A26" s="848"/>
      <c r="B26" s="647" t="s">
        <v>395</v>
      </c>
      <c r="C26" s="426"/>
    </row>
    <row r="27" spans="1:17" ht="20.100000000000001" customHeight="1" x14ac:dyDescent="0.25">
      <c r="A27" s="848"/>
      <c r="B27" s="719" t="s">
        <v>413</v>
      </c>
      <c r="C27" s="804"/>
    </row>
    <row r="28" spans="1:17" ht="20.100000000000001" customHeight="1" x14ac:dyDescent="0.25">
      <c r="A28" s="487"/>
      <c r="B28" s="650" t="s">
        <v>414</v>
      </c>
      <c r="C28" s="426"/>
      <c r="E28" s="48"/>
      <c r="F28" s="935"/>
      <c r="G28" s="935"/>
      <c r="H28" s="935"/>
      <c r="I28" s="935"/>
    </row>
    <row r="29" spans="1:17" ht="20.100000000000001" customHeight="1" x14ac:dyDescent="0.25">
      <c r="A29" s="848"/>
      <c r="B29" s="812"/>
      <c r="C29" s="426"/>
      <c r="E29" s="47"/>
      <c r="F29" s="42"/>
      <c r="G29" s="42"/>
      <c r="H29" s="42"/>
      <c r="I29" s="42"/>
    </row>
    <row r="30" spans="1:17" ht="20.100000000000001" customHeight="1" x14ac:dyDescent="0.25">
      <c r="A30" s="848"/>
      <c r="B30" s="812"/>
      <c r="C30" s="426"/>
      <c r="E30" s="47"/>
      <c r="F30" s="934"/>
      <c r="G30" s="934"/>
      <c r="H30" s="934"/>
      <c r="I30" s="934"/>
    </row>
    <row r="31" spans="1:17" ht="20.100000000000001" customHeight="1" x14ac:dyDescent="0.25">
      <c r="A31" s="848"/>
      <c r="B31" s="812"/>
      <c r="C31" s="804"/>
      <c r="E31" s="47"/>
      <c r="F31" s="42"/>
      <c r="G31" s="42"/>
      <c r="H31" s="42"/>
      <c r="I31" s="42"/>
    </row>
    <row r="32" spans="1:17" ht="20.100000000000001" customHeight="1" x14ac:dyDescent="0.25">
      <c r="A32" s="848"/>
      <c r="B32" s="515" t="s">
        <v>334</v>
      </c>
      <c r="C32" s="804"/>
      <c r="E32" s="47"/>
      <c r="F32" s="934"/>
      <c r="G32" s="934"/>
      <c r="H32" s="934"/>
      <c r="I32" s="934"/>
    </row>
    <row r="33" spans="1:9" ht="20.100000000000001" customHeight="1" x14ac:dyDescent="0.25">
      <c r="A33" s="848"/>
      <c r="B33" s="516" t="s">
        <v>335</v>
      </c>
      <c r="C33" s="804"/>
      <c r="F33" s="934"/>
      <c r="G33" s="934"/>
      <c r="H33" s="934"/>
      <c r="I33" s="934"/>
    </row>
    <row r="34" spans="1:9" ht="20.100000000000001" customHeight="1" x14ac:dyDescent="0.25">
      <c r="A34" s="848"/>
      <c r="B34" s="779" t="s">
        <v>460</v>
      </c>
      <c r="C34" s="804"/>
    </row>
    <row r="35" spans="1:9" ht="20.100000000000001" customHeight="1" x14ac:dyDescent="0.25">
      <c r="A35" s="487"/>
      <c r="B35" s="812"/>
      <c r="C35" s="426"/>
    </row>
    <row r="36" spans="1:9" ht="20.100000000000001" customHeight="1" x14ac:dyDescent="0.25">
      <c r="A36" s="848"/>
      <c r="B36" s="812"/>
      <c r="C36" s="804"/>
    </row>
    <row r="37" spans="1:9" ht="20.100000000000001" customHeight="1" x14ac:dyDescent="0.25">
      <c r="A37" s="848"/>
      <c r="B37" s="812"/>
      <c r="C37" s="426"/>
    </row>
    <row r="38" spans="1:9" ht="20.100000000000001" customHeight="1" x14ac:dyDescent="0.25">
      <c r="A38" s="848"/>
      <c r="B38" s="929" t="s">
        <v>345</v>
      </c>
      <c r="C38" s="426"/>
    </row>
    <row r="39" spans="1:9" ht="20.100000000000001" customHeight="1" x14ac:dyDescent="0.25">
      <c r="A39" s="812"/>
      <c r="B39" s="930"/>
      <c r="C39" s="812"/>
    </row>
    <row r="40" spans="1:9" ht="20.100000000000001" customHeight="1" x14ac:dyDescent="0.25">
      <c r="A40" s="812"/>
      <c r="B40" s="586" t="s">
        <v>342</v>
      </c>
      <c r="C40" s="812"/>
    </row>
    <row r="41" spans="1:9" ht="20.100000000000001" customHeight="1" x14ac:dyDescent="0.25">
      <c r="A41" s="812"/>
      <c r="B41" s="653" t="s">
        <v>313</v>
      </c>
      <c r="C41" s="812"/>
    </row>
    <row r="42" spans="1:9" ht="20.100000000000001" customHeight="1" thickBot="1" x14ac:dyDescent="0.3">
      <c r="A42" s="812"/>
      <c r="B42" s="812"/>
      <c r="C42" s="812"/>
    </row>
    <row r="43" spans="1:9" ht="20.100000000000001" customHeight="1" x14ac:dyDescent="0.25">
      <c r="A43" s="848"/>
      <c r="B43" s="481" t="s">
        <v>262</v>
      </c>
      <c r="C43" s="804"/>
    </row>
    <row r="44" spans="1:9" ht="20.100000000000001" customHeight="1" x14ac:dyDescent="0.25">
      <c r="A44" s="848"/>
      <c r="B44" s="482" t="s">
        <v>226</v>
      </c>
      <c r="C44" s="804"/>
    </row>
    <row r="45" spans="1:9" ht="20.100000000000001" customHeight="1" x14ac:dyDescent="0.25">
      <c r="A45" s="848"/>
      <c r="B45" s="431" t="s">
        <v>213</v>
      </c>
      <c r="C45" s="430"/>
    </row>
    <row r="46" spans="1:9" ht="20.100000000000001" customHeight="1" x14ac:dyDescent="0.25">
      <c r="A46" s="848"/>
      <c r="B46" s="432" t="s">
        <v>78</v>
      </c>
      <c r="C46" s="430"/>
    </row>
    <row r="47" spans="1:9" ht="20.100000000000001" customHeight="1" x14ac:dyDescent="0.25">
      <c r="A47" s="848"/>
      <c r="B47" s="433" t="s">
        <v>79</v>
      </c>
      <c r="C47" s="430"/>
    </row>
    <row r="48" spans="1:9" ht="20.100000000000001" customHeight="1" x14ac:dyDescent="0.25">
      <c r="A48" s="848"/>
      <c r="B48" s="651" t="s">
        <v>76</v>
      </c>
      <c r="C48" s="430"/>
    </row>
    <row r="49" spans="1:3" ht="20.100000000000001" customHeight="1" x14ac:dyDescent="0.25">
      <c r="A49" s="848"/>
      <c r="B49" s="434" t="s">
        <v>222</v>
      </c>
      <c r="C49" s="430"/>
    </row>
    <row r="50" spans="1:3" ht="20.100000000000001" customHeight="1" x14ac:dyDescent="0.25">
      <c r="A50" s="848"/>
      <c r="B50" s="434" t="s">
        <v>223</v>
      </c>
      <c r="C50" s="430"/>
    </row>
    <row r="51" spans="1:3" ht="20.100000000000001" customHeight="1" x14ac:dyDescent="0.25">
      <c r="A51" s="848"/>
      <c r="B51" s="434" t="s">
        <v>104</v>
      </c>
      <c r="C51" s="430"/>
    </row>
    <row r="52" spans="1:3" ht="20.100000000000001" customHeight="1" x14ac:dyDescent="0.25">
      <c r="A52" s="848"/>
      <c r="B52" s="434" t="s">
        <v>228</v>
      </c>
      <c r="C52" s="430"/>
    </row>
    <row r="53" spans="1:3" ht="20.100000000000001" customHeight="1" x14ac:dyDescent="0.25">
      <c r="A53" s="848"/>
      <c r="B53" s="434" t="s">
        <v>224</v>
      </c>
      <c r="C53" s="430"/>
    </row>
    <row r="54" spans="1:3" ht="20.100000000000001" customHeight="1" x14ac:dyDescent="0.25">
      <c r="A54" s="848"/>
      <c r="B54" s="434" t="s">
        <v>103</v>
      </c>
      <c r="C54" s="430"/>
    </row>
    <row r="55" spans="1:3" ht="20.100000000000001" customHeight="1" x14ac:dyDescent="0.25">
      <c r="A55" s="848"/>
      <c r="B55" s="434" t="s">
        <v>225</v>
      </c>
      <c r="C55" s="430"/>
    </row>
    <row r="56" spans="1:3" ht="20.100000000000001" customHeight="1" x14ac:dyDescent="0.25">
      <c r="A56" s="848"/>
      <c r="B56" s="519" t="s">
        <v>80</v>
      </c>
      <c r="C56" s="430"/>
    </row>
    <row r="57" spans="1:3" ht="20.100000000000001" customHeight="1" x14ac:dyDescent="0.25">
      <c r="A57" s="848"/>
      <c r="B57" s="812"/>
      <c r="C57" s="430"/>
    </row>
    <row r="58" spans="1:3" ht="20.100000000000001" customHeight="1" x14ac:dyDescent="0.25">
      <c r="A58" s="848"/>
      <c r="B58" s="812"/>
      <c r="C58" s="430"/>
    </row>
    <row r="59" spans="1:3" ht="20.100000000000001" customHeight="1" x14ac:dyDescent="0.25">
      <c r="A59" s="848"/>
      <c r="B59" s="812"/>
      <c r="C59" s="804"/>
    </row>
    <row r="60" spans="1:3" ht="20.100000000000001" customHeight="1" x14ac:dyDescent="0.25">
      <c r="A60" s="870"/>
      <c r="B60" s="871" t="s">
        <v>529</v>
      </c>
      <c r="C60" s="872"/>
    </row>
    <row r="61" spans="1:3" ht="20.100000000000001" customHeight="1" x14ac:dyDescent="0.25">
      <c r="A61" s="863"/>
      <c r="B61" s="863"/>
      <c r="C61" s="863"/>
    </row>
    <row r="62" spans="1:3" ht="20.100000000000001" customHeight="1" x14ac:dyDescent="0.25">
      <c r="A62" s="863"/>
      <c r="B62" s="863"/>
      <c r="C62" s="863"/>
    </row>
    <row r="63" spans="1:3" ht="20.100000000000001" customHeight="1" x14ac:dyDescent="0.25">
      <c r="A63" s="863"/>
      <c r="B63" s="863"/>
      <c r="C63" s="863"/>
    </row>
    <row r="64" spans="1:3" ht="20.100000000000001" customHeight="1" x14ac:dyDescent="0.25">
      <c r="A64" s="863"/>
      <c r="B64" s="863"/>
      <c r="C64" s="863"/>
    </row>
    <row r="65" spans="1:3" ht="20.100000000000001" customHeight="1" x14ac:dyDescent="0.25">
      <c r="A65" s="863"/>
      <c r="B65" s="863"/>
      <c r="C65" s="863"/>
    </row>
    <row r="66" spans="1:3" ht="20.100000000000001" customHeight="1" x14ac:dyDescent="0.25">
      <c r="A66" s="769"/>
      <c r="B66" s="769"/>
      <c r="C66" s="769"/>
    </row>
    <row r="67" spans="1:3" ht="20.100000000000001" customHeight="1" x14ac:dyDescent="0.25">
      <c r="A67" s="769"/>
      <c r="B67" s="769"/>
      <c r="C67" s="769"/>
    </row>
    <row r="68" spans="1:3" ht="20.100000000000001" customHeight="1" x14ac:dyDescent="0.25">
      <c r="A68" s="769"/>
      <c r="B68" s="769"/>
      <c r="C68" s="769"/>
    </row>
    <row r="69" spans="1:3" ht="20.100000000000001" customHeight="1" x14ac:dyDescent="0.25">
      <c r="A69" s="769"/>
      <c r="B69" s="769"/>
      <c r="C69" s="769"/>
    </row>
    <row r="70" spans="1:3" ht="20.100000000000001" customHeight="1" x14ac:dyDescent="0.25">
      <c r="A70" s="769"/>
      <c r="B70" s="769"/>
      <c r="C70" s="769"/>
    </row>
    <row r="71" spans="1:3" ht="20.100000000000001" customHeight="1" x14ac:dyDescent="0.25">
      <c r="A71" s="769"/>
      <c r="B71" s="769"/>
      <c r="C71" s="769"/>
    </row>
    <row r="72" spans="1:3" ht="20.100000000000001" customHeight="1" x14ac:dyDescent="0.25">
      <c r="A72" s="714"/>
      <c r="B72" s="714"/>
      <c r="C72" s="714"/>
    </row>
    <row r="73" spans="1:3" ht="20.100000000000001" customHeight="1" x14ac:dyDescent="0.25">
      <c r="A73" s="714"/>
      <c r="B73" s="714"/>
      <c r="C73" s="714"/>
    </row>
    <row r="74" spans="1:3" ht="20.100000000000001" customHeight="1" x14ac:dyDescent="0.25">
      <c r="A74" s="714"/>
      <c r="B74" s="714"/>
      <c r="C74" s="714"/>
    </row>
    <row r="75" spans="1:3" ht="20.100000000000001" customHeight="1" x14ac:dyDescent="0.25">
      <c r="A75" s="714"/>
      <c r="B75" s="714"/>
      <c r="C75" s="714"/>
    </row>
    <row r="76" spans="1:3" ht="20.100000000000001" customHeight="1" x14ac:dyDescent="0.25">
      <c r="A76" s="714"/>
      <c r="B76" s="714"/>
      <c r="C76" s="714"/>
    </row>
    <row r="77" spans="1:3" ht="20.100000000000001" customHeight="1" x14ac:dyDescent="0.25">
      <c r="A77" s="714"/>
      <c r="B77" s="714"/>
      <c r="C77" s="714"/>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5" sqref="E5:S6"/>
    </sheetView>
  </sheetViews>
  <sheetFormatPr defaultColWidth="9.140625" defaultRowHeight="15.75" customHeight="1" x14ac:dyDescent="0.2"/>
  <cols>
    <col min="1" max="1" width="1.42578125" style="863" customWidth="1"/>
    <col min="2" max="2" width="13.5703125" style="863" customWidth="1"/>
    <col min="3" max="3" width="1.42578125" style="863" customWidth="1"/>
    <col min="4" max="4" width="1.42578125" customWidth="1"/>
    <col min="5" max="5" width="11.28515625" style="36" customWidth="1"/>
    <col min="6" max="9" width="9.140625" style="36"/>
    <col min="10" max="10" width="24.85546875" style="36" customWidth="1"/>
    <col min="11" max="11" width="9.140625" style="36" customWidth="1"/>
    <col min="12" max="18" width="9.140625" style="36"/>
    <col min="19" max="19" width="8.42578125" style="36" customWidth="1"/>
    <col min="20" max="16384" width="9.140625" style="36"/>
  </cols>
  <sheetData>
    <row r="1" spans="1:256" ht="15.75" customHeight="1" x14ac:dyDescent="0.25">
      <c r="A1" s="870"/>
      <c r="B1" s="871" t="s">
        <v>529</v>
      </c>
      <c r="C1" s="872"/>
    </row>
    <row r="2" spans="1:256" ht="15.75" customHeight="1" thickBot="1" x14ac:dyDescent="0.25">
      <c r="A2" s="487"/>
      <c r="B2" s="803"/>
      <c r="C2" s="804"/>
      <c r="E2" s="941" t="s">
        <v>482</v>
      </c>
      <c r="F2" s="942"/>
      <c r="G2" s="942"/>
      <c r="H2" s="942"/>
      <c r="I2" s="942"/>
      <c r="J2" s="942"/>
      <c r="K2" s="942"/>
      <c r="L2" s="942"/>
      <c r="M2" s="942"/>
      <c r="N2" s="942"/>
      <c r="O2" s="942"/>
      <c r="P2" s="942"/>
      <c r="Q2" s="942"/>
      <c r="R2" s="942"/>
      <c r="S2" s="943"/>
      <c r="IV2" s="36" t="s">
        <v>115</v>
      </c>
    </row>
    <row r="3" spans="1:256" ht="15.75" customHeight="1" thickBot="1" x14ac:dyDescent="0.25">
      <c r="A3" s="487"/>
      <c r="B3" s="805" t="str">
        <f>[1]Title!B3</f>
        <v>Interim</v>
      </c>
      <c r="C3" s="804"/>
      <c r="E3" s="944"/>
      <c r="F3" s="945"/>
      <c r="G3" s="945"/>
      <c r="H3" s="945"/>
      <c r="I3" s="945"/>
      <c r="J3" s="945"/>
      <c r="K3" s="945"/>
      <c r="L3" s="945"/>
      <c r="M3" s="945"/>
      <c r="N3" s="945"/>
      <c r="O3" s="945"/>
      <c r="P3" s="945"/>
      <c r="Q3" s="945"/>
      <c r="R3" s="945"/>
      <c r="S3" s="946"/>
    </row>
    <row r="4" spans="1:256" ht="15.75" customHeight="1" x14ac:dyDescent="0.2">
      <c r="A4" s="487"/>
      <c r="B4" s="931" t="str">
        <f>Title!$B$4</f>
        <v>R7</v>
      </c>
      <c r="C4" s="804"/>
      <c r="E4" s="947"/>
      <c r="F4" s="948"/>
      <c r="G4" s="948"/>
      <c r="H4" s="948"/>
      <c r="I4" s="948"/>
      <c r="J4" s="948"/>
      <c r="K4" s="948"/>
      <c r="L4" s="948"/>
      <c r="M4" s="948"/>
      <c r="N4" s="948"/>
      <c r="O4" s="948"/>
      <c r="P4" s="948"/>
      <c r="Q4" s="948"/>
      <c r="R4" s="948"/>
      <c r="S4" s="949"/>
    </row>
    <row r="5" spans="1:256" ht="21" customHeight="1" x14ac:dyDescent="0.2">
      <c r="A5" s="487"/>
      <c r="B5" s="932"/>
      <c r="C5" s="804"/>
      <c r="E5" s="950" t="s">
        <v>541</v>
      </c>
      <c r="F5" s="951"/>
      <c r="G5" s="951"/>
      <c r="H5" s="951"/>
      <c r="I5" s="951"/>
      <c r="J5" s="951"/>
      <c r="K5" s="951"/>
      <c r="L5" s="951"/>
      <c r="M5" s="951"/>
      <c r="N5" s="951"/>
      <c r="O5" s="951"/>
      <c r="P5" s="951"/>
      <c r="Q5" s="951"/>
      <c r="R5" s="951"/>
      <c r="S5" s="951"/>
    </row>
    <row r="6" spans="1:256" ht="15.75" customHeight="1" thickBot="1" x14ac:dyDescent="0.25">
      <c r="A6" s="487"/>
      <c r="B6" s="933"/>
      <c r="C6" s="804"/>
      <c r="E6" s="951"/>
      <c r="F6" s="951"/>
      <c r="G6" s="951"/>
      <c r="H6" s="951"/>
      <c r="I6" s="951"/>
      <c r="J6" s="951"/>
      <c r="K6" s="951"/>
      <c r="L6" s="951"/>
      <c r="M6" s="951"/>
      <c r="N6" s="951"/>
      <c r="O6" s="951"/>
      <c r="P6" s="951"/>
      <c r="Q6" s="951"/>
      <c r="R6" s="951"/>
      <c r="S6" s="951"/>
    </row>
    <row r="7" spans="1:256" ht="15.75" customHeight="1" thickBot="1" x14ac:dyDescent="0.25">
      <c r="A7" s="487"/>
      <c r="B7" s="812"/>
      <c r="C7" s="813"/>
      <c r="E7" s="953" t="s">
        <v>491</v>
      </c>
      <c r="F7" s="953"/>
      <c r="G7" s="953"/>
      <c r="H7" s="953"/>
      <c r="I7" s="953"/>
      <c r="J7" s="953"/>
      <c r="K7" s="953"/>
      <c r="L7" s="953"/>
      <c r="M7" s="953"/>
      <c r="N7" s="953"/>
      <c r="O7" s="953"/>
      <c r="P7" s="953"/>
      <c r="Q7" s="953"/>
      <c r="R7" s="953"/>
      <c r="S7" s="953"/>
    </row>
    <row r="8" spans="1:256" ht="15.75" customHeight="1" x14ac:dyDescent="0.2">
      <c r="A8" s="487"/>
      <c r="B8" s="643" t="s">
        <v>77</v>
      </c>
      <c r="C8" s="426"/>
      <c r="E8" s="953"/>
      <c r="F8" s="953"/>
      <c r="G8" s="953"/>
      <c r="H8" s="953"/>
      <c r="I8" s="953"/>
      <c r="J8" s="953"/>
      <c r="K8" s="953"/>
      <c r="L8" s="953"/>
      <c r="M8" s="953"/>
      <c r="N8" s="953"/>
      <c r="O8" s="953"/>
      <c r="P8" s="953"/>
      <c r="Q8" s="953"/>
      <c r="R8" s="953"/>
      <c r="S8" s="953"/>
    </row>
    <row r="9" spans="1:256" ht="15.75" customHeight="1" x14ac:dyDescent="0.2">
      <c r="A9" s="487"/>
      <c r="B9" s="512" t="s">
        <v>100</v>
      </c>
      <c r="C9" s="426"/>
      <c r="G9" s="58"/>
      <c r="H9" s="58"/>
    </row>
    <row r="10" spans="1:256" ht="15.75" customHeight="1" x14ac:dyDescent="0.2">
      <c r="A10" s="487"/>
      <c r="B10" s="513"/>
      <c r="C10" s="514"/>
    </row>
    <row r="11" spans="1:256" ht="15.75" customHeight="1" x14ac:dyDescent="0.2">
      <c r="A11" s="487"/>
      <c r="B11" s="515" t="s">
        <v>330</v>
      </c>
      <c r="C11" s="426"/>
    </row>
    <row r="12" spans="1:256" ht="15.75" customHeight="1" x14ac:dyDescent="0.2">
      <c r="A12" s="848"/>
      <c r="B12" s="516" t="s">
        <v>331</v>
      </c>
      <c r="C12" s="804"/>
      <c r="H12" s="74"/>
    </row>
    <row r="13" spans="1:256" ht="15.75" customHeight="1" x14ac:dyDescent="0.2">
      <c r="A13" s="487"/>
      <c r="B13" s="517" t="s">
        <v>125</v>
      </c>
      <c r="C13" s="426"/>
    </row>
    <row r="14" spans="1:256" ht="15.75" customHeight="1" x14ac:dyDescent="0.2">
      <c r="A14" s="848"/>
      <c r="B14" s="518" t="s">
        <v>219</v>
      </c>
      <c r="C14" s="426"/>
      <c r="V14"/>
    </row>
    <row r="15" spans="1:256" ht="15.75" customHeight="1" x14ac:dyDescent="0.2">
      <c r="A15" s="848"/>
      <c r="B15" s="427" t="s">
        <v>246</v>
      </c>
      <c r="C15" s="426"/>
      <c r="G15" s="44"/>
    </row>
    <row r="16" spans="1:256" ht="15.75" customHeight="1" x14ac:dyDescent="0.2">
      <c r="A16" s="848"/>
      <c r="B16" s="428" t="s">
        <v>299</v>
      </c>
      <c r="C16" s="429"/>
      <c r="G16" s="45"/>
    </row>
    <row r="17" spans="1:21" ht="15.75" customHeight="1" x14ac:dyDescent="0.2">
      <c r="A17" s="848"/>
      <c r="B17" s="812"/>
      <c r="C17" s="393"/>
      <c r="G17" s="45"/>
    </row>
    <row r="18" spans="1:21" ht="15.75" customHeight="1" x14ac:dyDescent="0.2">
      <c r="A18" s="848"/>
      <c r="B18" s="812"/>
      <c r="C18" s="804"/>
      <c r="G18" s="45"/>
    </row>
    <row r="19" spans="1:21" ht="15.75" customHeight="1" x14ac:dyDescent="0.2">
      <c r="A19" s="487"/>
      <c r="B19" s="617" t="s">
        <v>332</v>
      </c>
      <c r="C19" s="426"/>
    </row>
    <row r="20" spans="1:21" ht="15.75" customHeight="1" x14ac:dyDescent="0.2">
      <c r="A20" s="848"/>
      <c r="B20" s="516" t="s">
        <v>333</v>
      </c>
      <c r="C20" s="804"/>
    </row>
    <row r="21" spans="1:21" ht="15.75" customHeight="1" x14ac:dyDescent="0.2">
      <c r="A21" s="487"/>
      <c r="B21" s="644" t="s">
        <v>355</v>
      </c>
      <c r="C21" s="426"/>
    </row>
    <row r="22" spans="1:21" ht="15.75" customHeight="1" x14ac:dyDescent="0.25">
      <c r="A22" s="848"/>
      <c r="B22" s="618" t="s">
        <v>298</v>
      </c>
      <c r="C22" s="426"/>
    </row>
    <row r="23" spans="1:21" ht="15.75" customHeight="1" x14ac:dyDescent="0.25">
      <c r="A23" s="848"/>
      <c r="B23" s="619" t="s">
        <v>314</v>
      </c>
      <c r="C23" s="426"/>
      <c r="G23" s="45"/>
      <c r="O23" s="44"/>
    </row>
    <row r="24" spans="1:21" ht="15.75" customHeight="1" x14ac:dyDescent="0.2">
      <c r="A24" s="848"/>
      <c r="B24" s="645" t="s">
        <v>12</v>
      </c>
      <c r="C24" s="426"/>
      <c r="G24" s="45"/>
      <c r="O24" s="45"/>
    </row>
    <row r="25" spans="1:21" ht="15.75" customHeight="1" x14ac:dyDescent="0.2">
      <c r="A25" s="848"/>
      <c r="B25" s="646" t="s">
        <v>11</v>
      </c>
      <c r="C25" s="426"/>
      <c r="E25" s="952" t="s">
        <v>74</v>
      </c>
      <c r="F25" s="952"/>
      <c r="G25" s="952"/>
      <c r="H25" s="952"/>
      <c r="I25" s="952"/>
      <c r="J25" s="952"/>
      <c r="K25" s="952"/>
      <c r="L25" s="952"/>
      <c r="M25" s="952"/>
      <c r="N25" s="952"/>
      <c r="O25" s="952"/>
      <c r="P25" s="952"/>
      <c r="Q25" s="952"/>
      <c r="R25" s="952"/>
      <c r="S25" s="952"/>
    </row>
    <row r="26" spans="1:21" ht="15.75" customHeight="1" x14ac:dyDescent="0.2">
      <c r="A26" s="848"/>
      <c r="B26" s="647" t="s">
        <v>395</v>
      </c>
      <c r="C26" s="426"/>
      <c r="E26" s="952"/>
      <c r="F26" s="952"/>
      <c r="G26" s="952"/>
      <c r="H26" s="952"/>
      <c r="I26" s="952"/>
      <c r="J26" s="952"/>
      <c r="K26" s="952"/>
      <c r="L26" s="952"/>
      <c r="M26" s="952"/>
      <c r="N26" s="952"/>
      <c r="O26" s="952"/>
      <c r="P26" s="952"/>
      <c r="Q26" s="952"/>
      <c r="R26" s="952"/>
      <c r="S26" s="952"/>
    </row>
    <row r="27" spans="1:21" ht="15.75" customHeight="1" x14ac:dyDescent="0.2">
      <c r="A27" s="848"/>
      <c r="B27" s="719" t="s">
        <v>413</v>
      </c>
      <c r="C27" s="804"/>
      <c r="E27" s="951" t="s">
        <v>243</v>
      </c>
      <c r="F27" s="951"/>
      <c r="G27" s="951"/>
      <c r="H27" s="951"/>
      <c r="I27" s="951"/>
      <c r="J27" s="951"/>
      <c r="K27" s="951"/>
      <c r="L27" s="951"/>
      <c r="M27" s="955"/>
      <c r="N27" s="955"/>
      <c r="O27" s="954" t="s">
        <v>244</v>
      </c>
      <c r="P27" s="954"/>
      <c r="Q27" s="954"/>
      <c r="R27" s="954"/>
      <c r="S27" s="954"/>
      <c r="T27" s="954"/>
      <c r="U27" s="954"/>
    </row>
    <row r="28" spans="1:21" ht="15.75" customHeight="1" x14ac:dyDescent="0.2">
      <c r="A28" s="487"/>
      <c r="B28" s="650" t="s">
        <v>414</v>
      </c>
      <c r="C28" s="426"/>
      <c r="E28" s="956"/>
      <c r="F28" s="956"/>
      <c r="G28" s="956"/>
      <c r="H28" s="956"/>
      <c r="I28" s="956"/>
      <c r="J28" s="956"/>
      <c r="K28" s="956"/>
      <c r="L28" s="956"/>
      <c r="M28" s="955"/>
      <c r="N28" s="955"/>
      <c r="O28" s="954"/>
      <c r="P28" s="954"/>
      <c r="Q28" s="954"/>
      <c r="R28" s="954"/>
      <c r="S28" s="954"/>
      <c r="T28" s="954"/>
      <c r="U28" s="954"/>
    </row>
    <row r="29" spans="1:21" ht="15.75" customHeight="1" x14ac:dyDescent="0.2">
      <c r="A29" s="848"/>
      <c r="B29" s="812"/>
      <c r="C29" s="426"/>
      <c r="E29" s="951" t="s">
        <v>374</v>
      </c>
      <c r="F29" s="951"/>
      <c r="G29" s="951"/>
      <c r="H29" s="951"/>
      <c r="I29" s="951"/>
      <c r="J29" s="951"/>
      <c r="K29" s="951"/>
      <c r="L29" s="951"/>
      <c r="M29" s="955"/>
      <c r="N29" s="955"/>
      <c r="O29" s="954" t="s">
        <v>375</v>
      </c>
      <c r="P29" s="954"/>
      <c r="Q29" s="954"/>
      <c r="R29" s="954"/>
      <c r="S29" s="954"/>
      <c r="T29" s="954"/>
      <c r="U29" s="954"/>
    </row>
    <row r="30" spans="1:21" ht="15.75" customHeight="1" x14ac:dyDescent="0.2">
      <c r="A30" s="848"/>
      <c r="B30" s="812"/>
      <c r="C30" s="426"/>
      <c r="E30" s="956"/>
      <c r="F30" s="956"/>
      <c r="G30" s="956"/>
      <c r="H30" s="956"/>
      <c r="I30" s="956"/>
      <c r="J30" s="956"/>
      <c r="K30" s="956"/>
      <c r="L30" s="956"/>
      <c r="M30" s="955"/>
      <c r="N30" s="955"/>
      <c r="O30" s="954"/>
      <c r="P30" s="954"/>
      <c r="Q30" s="954"/>
      <c r="R30" s="954"/>
      <c r="S30" s="954"/>
      <c r="T30" s="954"/>
      <c r="U30" s="954"/>
    </row>
    <row r="31" spans="1:21" ht="15.75" customHeight="1" x14ac:dyDescent="0.25">
      <c r="A31" s="848"/>
      <c r="B31" s="812"/>
      <c r="C31" s="804"/>
      <c r="E31" s="951" t="s">
        <v>376</v>
      </c>
      <c r="F31" s="951"/>
      <c r="G31" s="951"/>
      <c r="H31" s="951"/>
      <c r="I31" s="951"/>
      <c r="J31" s="951"/>
      <c r="K31" s="951"/>
      <c r="L31" s="951"/>
      <c r="M31" s="955"/>
      <c r="N31" s="955"/>
      <c r="O31" s="954" t="s">
        <v>377</v>
      </c>
      <c r="P31" s="954"/>
      <c r="Q31" s="954"/>
      <c r="R31" s="954"/>
      <c r="S31" s="954"/>
      <c r="T31" s="954"/>
      <c r="U31" s="688"/>
    </row>
    <row r="32" spans="1:21" ht="15.75" customHeight="1" x14ac:dyDescent="0.25">
      <c r="A32" s="848"/>
      <c r="B32" s="515" t="s">
        <v>334</v>
      </c>
      <c r="C32" s="804"/>
      <c r="E32" s="956"/>
      <c r="F32" s="956"/>
      <c r="G32" s="956"/>
      <c r="H32" s="956"/>
      <c r="I32" s="956"/>
      <c r="J32" s="956"/>
      <c r="K32" s="956"/>
      <c r="L32" s="956"/>
      <c r="M32" s="955"/>
      <c r="N32" s="955"/>
      <c r="O32" s="954"/>
      <c r="P32" s="954"/>
      <c r="Q32" s="954"/>
      <c r="R32" s="954"/>
      <c r="S32" s="954"/>
      <c r="T32" s="954"/>
      <c r="U32" s="688"/>
    </row>
    <row r="33" spans="1:20" ht="15.75" customHeight="1" x14ac:dyDescent="0.35">
      <c r="A33" s="848"/>
      <c r="B33" s="516" t="s">
        <v>335</v>
      </c>
      <c r="C33" s="804"/>
      <c r="M33" s="655"/>
      <c r="N33" s="655"/>
      <c r="O33" s="655"/>
      <c r="P33" s="655"/>
      <c r="Q33" s="655"/>
      <c r="R33" s="655"/>
    </row>
    <row r="34" spans="1:20" ht="15.75" customHeight="1" x14ac:dyDescent="0.2">
      <c r="A34" s="848"/>
      <c r="B34" s="779" t="s">
        <v>460</v>
      </c>
      <c r="C34" s="804"/>
    </row>
    <row r="35" spans="1:20" ht="15.75" customHeight="1" x14ac:dyDescent="0.2">
      <c r="A35" s="487"/>
      <c r="B35" s="812"/>
      <c r="C35" s="426"/>
      <c r="E35" s="68"/>
      <c r="F35" s="68"/>
      <c r="G35" s="957" t="s">
        <v>439</v>
      </c>
      <c r="H35" s="957"/>
      <c r="I35" s="957"/>
      <c r="J35" s="957"/>
      <c r="K35" s="957"/>
      <c r="L35" s="957"/>
      <c r="M35" s="957"/>
      <c r="N35" s="957"/>
      <c r="O35" s="957"/>
      <c r="P35" s="957"/>
      <c r="Q35" s="957"/>
      <c r="R35" s="68"/>
      <c r="S35" s="68"/>
    </row>
    <row r="36" spans="1:20" ht="15.75" customHeight="1" x14ac:dyDescent="0.2">
      <c r="A36" s="848"/>
      <c r="B36" s="812"/>
      <c r="C36" s="804"/>
      <c r="E36" s="68"/>
      <c r="F36" s="68"/>
      <c r="G36" s="957"/>
      <c r="H36" s="957"/>
      <c r="I36" s="957"/>
      <c r="J36" s="957"/>
      <c r="K36" s="957"/>
      <c r="L36" s="957"/>
      <c r="M36" s="957"/>
      <c r="N36" s="957"/>
      <c r="O36" s="957"/>
      <c r="P36" s="957"/>
      <c r="Q36" s="957"/>
      <c r="R36" s="68"/>
      <c r="S36" s="68"/>
    </row>
    <row r="37" spans="1:20" ht="15.75" customHeight="1" x14ac:dyDescent="0.2">
      <c r="A37" s="848"/>
      <c r="B37" s="812"/>
      <c r="C37" s="426"/>
      <c r="E37" s="69"/>
      <c r="F37" s="69"/>
      <c r="G37" s="957"/>
      <c r="H37" s="957"/>
      <c r="I37" s="957"/>
      <c r="J37" s="957"/>
      <c r="K37" s="957"/>
      <c r="L37" s="957"/>
      <c r="M37" s="957"/>
      <c r="N37" s="957"/>
      <c r="O37" s="957"/>
      <c r="P37" s="957"/>
      <c r="Q37" s="957"/>
      <c r="R37" s="69"/>
      <c r="S37" s="69"/>
      <c r="T37"/>
    </row>
    <row r="38" spans="1:20" ht="15.75" customHeight="1" thickBot="1" x14ac:dyDescent="0.25">
      <c r="A38" s="848"/>
      <c r="B38" s="929" t="s">
        <v>345</v>
      </c>
      <c r="C38" s="426"/>
      <c r="E38" s="67"/>
      <c r="G38" s="958"/>
      <c r="H38" s="958"/>
      <c r="I38" s="958"/>
      <c r="J38" s="958"/>
      <c r="K38" s="958"/>
      <c r="L38" s="958"/>
      <c r="M38" s="958"/>
      <c r="N38" s="958"/>
      <c r="O38" s="958"/>
      <c r="P38" s="958"/>
      <c r="Q38" s="958"/>
      <c r="S38" s="439"/>
      <c r="T38"/>
    </row>
    <row r="39" spans="1:20" ht="15.75" customHeight="1" thickBot="1" x14ac:dyDescent="0.25">
      <c r="A39" s="812"/>
      <c r="B39" s="930"/>
      <c r="C39" s="812"/>
      <c r="H39" s="438"/>
      <c r="O39" s="45"/>
      <c r="T39"/>
    </row>
    <row r="40" spans="1:20" ht="15.75" customHeight="1" x14ac:dyDescent="0.2">
      <c r="A40" s="812"/>
      <c r="B40" s="586" t="s">
        <v>342</v>
      </c>
      <c r="C40" s="812"/>
      <c r="H40" s="438"/>
      <c r="O40" s="45"/>
      <c r="T40"/>
    </row>
    <row r="41" spans="1:20" ht="15.75" customHeight="1" x14ac:dyDescent="0.2">
      <c r="A41" s="812"/>
      <c r="B41" s="653" t="s">
        <v>313</v>
      </c>
      <c r="C41" s="812"/>
      <c r="G41"/>
      <c r="H41"/>
      <c r="I41"/>
      <c r="J41"/>
      <c r="K41"/>
      <c r="L41"/>
      <c r="M41"/>
      <c r="N41"/>
      <c r="O41"/>
      <c r="P41"/>
      <c r="Q41"/>
      <c r="R41"/>
      <c r="S41"/>
      <c r="T41"/>
    </row>
    <row r="42" spans="1:20" ht="15.75" customHeight="1" thickBot="1" x14ac:dyDescent="0.25">
      <c r="A42" s="812"/>
      <c r="B42" s="812"/>
      <c r="C42" s="812"/>
      <c r="F42"/>
      <c r="G42"/>
      <c r="H42"/>
      <c r="I42"/>
      <c r="J42"/>
      <c r="K42"/>
      <c r="L42"/>
      <c r="M42"/>
      <c r="N42"/>
      <c r="O42"/>
      <c r="P42"/>
      <c r="Q42"/>
      <c r="R42"/>
      <c r="S42"/>
      <c r="T42"/>
    </row>
    <row r="43" spans="1:20" ht="15.75" customHeight="1" x14ac:dyDescent="0.2">
      <c r="A43" s="848"/>
      <c r="B43" s="481" t="s">
        <v>262</v>
      </c>
      <c r="C43" s="804"/>
      <c r="G43"/>
      <c r="H43"/>
      <c r="I43"/>
      <c r="J43"/>
      <c r="K43"/>
      <c r="L43"/>
      <c r="M43"/>
      <c r="N43"/>
      <c r="O43"/>
      <c r="P43"/>
      <c r="Q43"/>
      <c r="R43"/>
      <c r="S43"/>
      <c r="T43"/>
    </row>
    <row r="44" spans="1:20" ht="15.75" customHeight="1" x14ac:dyDescent="0.2">
      <c r="A44" s="848"/>
      <c r="B44" s="482" t="s">
        <v>226</v>
      </c>
      <c r="C44" s="804"/>
      <c r="H44"/>
      <c r="I44"/>
      <c r="J44"/>
      <c r="K44"/>
      <c r="L44"/>
      <c r="M44"/>
      <c r="N44"/>
      <c r="O44"/>
      <c r="P44"/>
      <c r="Q44"/>
      <c r="R44"/>
      <c r="S44"/>
      <c r="T44"/>
    </row>
    <row r="45" spans="1:20" ht="15.75" customHeight="1" x14ac:dyDescent="0.2">
      <c r="A45" s="848"/>
      <c r="B45" s="431" t="s">
        <v>213</v>
      </c>
      <c r="C45" s="430"/>
      <c r="G45"/>
      <c r="H45"/>
      <c r="I45"/>
      <c r="J45"/>
      <c r="K45"/>
      <c r="L45"/>
      <c r="M45"/>
      <c r="N45"/>
      <c r="O45"/>
      <c r="P45"/>
      <c r="Q45"/>
      <c r="R45"/>
      <c r="S45"/>
      <c r="T45"/>
    </row>
    <row r="46" spans="1:20" ht="15.75" customHeight="1" x14ac:dyDescent="0.2">
      <c r="A46" s="848"/>
      <c r="B46" s="432" t="s">
        <v>78</v>
      </c>
      <c r="C46" s="430"/>
      <c r="G46"/>
      <c r="H46"/>
      <c r="I46"/>
      <c r="J46"/>
      <c r="K46"/>
      <c r="L46"/>
      <c r="M46"/>
      <c r="N46"/>
      <c r="O46"/>
      <c r="P46"/>
      <c r="Q46"/>
      <c r="R46"/>
      <c r="S46"/>
      <c r="T46"/>
    </row>
    <row r="47" spans="1:20" ht="15.75" customHeight="1" x14ac:dyDescent="0.2">
      <c r="A47" s="848"/>
      <c r="B47" s="433" t="s">
        <v>79</v>
      </c>
      <c r="C47" s="430"/>
      <c r="G47"/>
      <c r="H47"/>
      <c r="I47"/>
      <c r="J47"/>
      <c r="K47"/>
      <c r="L47"/>
      <c r="M47"/>
      <c r="N47"/>
      <c r="O47"/>
      <c r="P47"/>
      <c r="Q47"/>
      <c r="R47"/>
      <c r="S47"/>
      <c r="T47"/>
    </row>
    <row r="48" spans="1:20" ht="15.75" customHeight="1" x14ac:dyDescent="0.2">
      <c r="A48" s="848"/>
      <c r="B48" s="651" t="s">
        <v>76</v>
      </c>
      <c r="C48" s="430"/>
      <c r="G48"/>
      <c r="H48"/>
      <c r="I48"/>
      <c r="J48"/>
      <c r="K48"/>
      <c r="L48"/>
      <c r="M48"/>
      <c r="N48"/>
      <c r="O48"/>
      <c r="P48"/>
      <c r="Q48"/>
      <c r="R48"/>
      <c r="S48"/>
      <c r="T48"/>
    </row>
    <row r="49" spans="1:20" ht="15.75" customHeight="1" x14ac:dyDescent="0.2">
      <c r="A49" s="848"/>
      <c r="B49" s="434" t="s">
        <v>222</v>
      </c>
      <c r="C49" s="430"/>
      <c r="G49"/>
      <c r="H49"/>
      <c r="I49"/>
      <c r="J49"/>
      <c r="K49"/>
      <c r="L49"/>
      <c r="M49"/>
      <c r="N49"/>
      <c r="O49"/>
      <c r="P49"/>
      <c r="Q49"/>
      <c r="R49"/>
      <c r="S49"/>
      <c r="T49"/>
    </row>
    <row r="50" spans="1:20" ht="15.75" customHeight="1" x14ac:dyDescent="0.2">
      <c r="A50" s="848"/>
      <c r="B50" s="434" t="s">
        <v>223</v>
      </c>
      <c r="C50" s="430"/>
      <c r="G50"/>
      <c r="H50"/>
      <c r="I50"/>
      <c r="J50"/>
      <c r="K50"/>
      <c r="L50"/>
      <c r="M50"/>
      <c r="N50"/>
      <c r="O50"/>
      <c r="P50"/>
      <c r="Q50"/>
      <c r="R50"/>
      <c r="S50"/>
      <c r="T50"/>
    </row>
    <row r="51" spans="1:20" ht="15.75" customHeight="1" x14ac:dyDescent="0.2">
      <c r="A51" s="848"/>
      <c r="B51" s="434" t="s">
        <v>104</v>
      </c>
      <c r="C51" s="430"/>
      <c r="G51"/>
      <c r="H51"/>
      <c r="I51"/>
      <c r="J51"/>
      <c r="K51"/>
      <c r="L51"/>
      <c r="M51"/>
      <c r="N51"/>
      <c r="O51"/>
      <c r="P51" s="489"/>
      <c r="Q51"/>
      <c r="R51"/>
      <c r="S51"/>
      <c r="T51"/>
    </row>
    <row r="52" spans="1:20" ht="15.75" customHeight="1" x14ac:dyDescent="0.2">
      <c r="A52" s="848"/>
      <c r="B52" s="434" t="s">
        <v>228</v>
      </c>
      <c r="C52" s="430"/>
      <c r="G52"/>
      <c r="H52"/>
      <c r="I52"/>
      <c r="J52"/>
      <c r="K52"/>
      <c r="L52"/>
      <c r="M52"/>
      <c r="N52" s="940"/>
      <c r="O52"/>
      <c r="P52"/>
      <c r="Q52"/>
      <c r="R52"/>
      <c r="S52"/>
      <c r="T52"/>
    </row>
    <row r="53" spans="1:20" ht="15.75" customHeight="1" x14ac:dyDescent="0.2">
      <c r="A53" s="848"/>
      <c r="B53" s="434" t="s">
        <v>224</v>
      </c>
      <c r="C53" s="430"/>
      <c r="G53"/>
      <c r="H53"/>
      <c r="I53"/>
      <c r="J53"/>
      <c r="K53"/>
      <c r="L53"/>
      <c r="M53"/>
      <c r="N53" s="940"/>
      <c r="O53"/>
      <c r="P53"/>
      <c r="Q53"/>
      <c r="R53"/>
      <c r="S53"/>
      <c r="T53"/>
    </row>
    <row r="54" spans="1:20" ht="15.75" customHeight="1" x14ac:dyDescent="0.2">
      <c r="A54" s="848"/>
      <c r="B54" s="434" t="s">
        <v>103</v>
      </c>
      <c r="C54" s="430"/>
      <c r="G54"/>
      <c r="H54"/>
      <c r="I54"/>
      <c r="J54"/>
      <c r="K54"/>
      <c r="L54"/>
      <c r="M54"/>
      <c r="N54" s="940"/>
      <c r="O54"/>
      <c r="P54"/>
      <c r="Q54"/>
      <c r="R54"/>
      <c r="S54"/>
    </row>
    <row r="55" spans="1:20" ht="15.75" customHeight="1" x14ac:dyDescent="0.2">
      <c r="A55" s="848"/>
      <c r="B55" s="434" t="s">
        <v>225</v>
      </c>
      <c r="C55" s="430"/>
      <c r="G55"/>
      <c r="H55"/>
      <c r="I55"/>
      <c r="J55"/>
      <c r="K55"/>
      <c r="L55"/>
      <c r="M55"/>
      <c r="N55" s="940"/>
      <c r="O55"/>
      <c r="P55"/>
      <c r="Q55"/>
      <c r="R55"/>
      <c r="S55"/>
    </row>
    <row r="56" spans="1:20" ht="15.75" customHeight="1" x14ac:dyDescent="0.2">
      <c r="A56" s="848"/>
      <c r="B56" s="519" t="s">
        <v>80</v>
      </c>
      <c r="C56" s="430"/>
      <c r="G56"/>
      <c r="H56"/>
      <c r="I56"/>
      <c r="J56"/>
      <c r="K56"/>
      <c r="L56"/>
      <c r="M56"/>
      <c r="N56" s="940"/>
      <c r="O56"/>
      <c r="P56" s="940"/>
      <c r="Q56"/>
      <c r="R56"/>
      <c r="S56"/>
    </row>
    <row r="57" spans="1:20" ht="15.75" customHeight="1" x14ac:dyDescent="0.2">
      <c r="A57" s="848"/>
      <c r="B57" s="812"/>
      <c r="C57" s="430"/>
      <c r="G57"/>
      <c r="H57"/>
      <c r="I57"/>
      <c r="J57"/>
      <c r="K57"/>
      <c r="L57"/>
      <c r="M57"/>
      <c r="N57" s="940"/>
      <c r="O57"/>
      <c r="P57" s="940"/>
      <c r="Q57"/>
      <c r="R57"/>
      <c r="S57"/>
    </row>
    <row r="58" spans="1:20" ht="15.75" customHeight="1" x14ac:dyDescent="0.2">
      <c r="A58" s="848"/>
      <c r="B58" s="812"/>
      <c r="C58" s="430"/>
      <c r="N58" s="940"/>
      <c r="P58" s="940"/>
    </row>
    <row r="59" spans="1:20" ht="15.75" customHeight="1" x14ac:dyDescent="0.2">
      <c r="A59" s="848"/>
      <c r="B59" s="812"/>
      <c r="C59" s="804"/>
      <c r="N59" s="940"/>
      <c r="P59" s="940"/>
    </row>
    <row r="60" spans="1:20" ht="15.75" customHeight="1" x14ac:dyDescent="0.25">
      <c r="A60" s="870"/>
      <c r="B60" s="871" t="s">
        <v>529</v>
      </c>
      <c r="C60" s="872"/>
      <c r="N60" s="940"/>
      <c r="P60" s="940"/>
    </row>
    <row r="61" spans="1:20" ht="15.75" customHeight="1" x14ac:dyDescent="0.2">
      <c r="N61" s="940"/>
      <c r="P61" s="940"/>
    </row>
    <row r="62" spans="1:20" ht="15.75" customHeight="1" x14ac:dyDescent="0.2">
      <c r="P62" s="940"/>
    </row>
    <row r="63" spans="1:20" ht="15.75" customHeight="1" x14ac:dyDescent="0.2">
      <c r="P63" s="940"/>
    </row>
    <row r="64" spans="1:20" ht="15.75" customHeight="1" x14ac:dyDescent="0.2">
      <c r="P64" s="940"/>
    </row>
    <row r="65" spans="16:16" ht="15.75" customHeight="1" x14ac:dyDescent="0.2">
      <c r="P65" s="940"/>
    </row>
    <row r="66" spans="16:16" ht="15.75" customHeight="1" x14ac:dyDescent="0.2">
      <c r="P66" s="940"/>
    </row>
    <row r="67" spans="16:16" ht="15.75" customHeight="1" x14ac:dyDescent="0.2">
      <c r="P67" s="940"/>
    </row>
    <row r="68" spans="16:16" ht="15.75" customHeight="1" x14ac:dyDescent="0.2">
      <c r="P68" s="940"/>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863" customWidth="1"/>
    <col min="2" max="2" width="13.5703125" style="863" customWidth="1"/>
    <col min="3" max="3" width="1.42578125" style="863" customWidth="1"/>
    <col min="4" max="4" width="1.42578125" style="56" customWidth="1"/>
  </cols>
  <sheetData>
    <row r="1" spans="1:19" s="36" customFormat="1" ht="18" x14ac:dyDescent="0.25">
      <c r="A1" s="870"/>
      <c r="B1" s="871" t="s">
        <v>529</v>
      </c>
      <c r="C1" s="872"/>
      <c r="D1" s="55"/>
      <c r="F1"/>
      <c r="G1"/>
      <c r="H1"/>
      <c r="I1"/>
      <c r="J1"/>
      <c r="K1"/>
      <c r="L1"/>
      <c r="M1"/>
      <c r="N1"/>
      <c r="O1"/>
      <c r="P1"/>
      <c r="Q1"/>
      <c r="R1"/>
      <c r="S1"/>
    </row>
    <row r="2" spans="1:19" ht="13.5" thickBot="1" x14ac:dyDescent="0.25">
      <c r="A2" s="487"/>
      <c r="B2" s="803"/>
      <c r="C2" s="804"/>
    </row>
    <row r="3" spans="1:19" ht="13.5" thickBot="1" x14ac:dyDescent="0.25">
      <c r="A3" s="487"/>
      <c r="B3" s="805" t="str">
        <f>[1]Title!B3</f>
        <v>Interim</v>
      </c>
      <c r="C3" s="804"/>
    </row>
    <row r="4" spans="1:19" ht="13.15" customHeight="1" x14ac:dyDescent="0.2">
      <c r="A4" s="487"/>
      <c r="B4" s="931" t="str">
        <f>Title!$B$4</f>
        <v>R7</v>
      </c>
      <c r="C4" s="804"/>
    </row>
    <row r="5" spans="1:19" x14ac:dyDescent="0.2">
      <c r="A5" s="487"/>
      <c r="B5" s="932"/>
      <c r="C5" s="804"/>
    </row>
    <row r="6" spans="1:19" ht="13.5" thickBot="1" x14ac:dyDescent="0.25">
      <c r="A6" s="487"/>
      <c r="B6" s="933"/>
      <c r="C6" s="804"/>
      <c r="Q6" s="959"/>
    </row>
    <row r="7" spans="1:19" ht="13.5" thickBot="1" x14ac:dyDescent="0.25">
      <c r="A7" s="487"/>
      <c r="B7" s="812"/>
      <c r="C7" s="813"/>
      <c r="D7" s="57"/>
      <c r="Q7" s="959"/>
    </row>
    <row r="8" spans="1:19" ht="18" x14ac:dyDescent="0.2">
      <c r="A8" s="487"/>
      <c r="B8" s="643" t="s">
        <v>77</v>
      </c>
      <c r="C8" s="426"/>
      <c r="Q8" s="959"/>
    </row>
    <row r="9" spans="1:19" ht="15.75" x14ac:dyDescent="0.2">
      <c r="A9" s="487"/>
      <c r="B9" s="512" t="s">
        <v>100</v>
      </c>
      <c r="C9" s="426"/>
      <c r="Q9" s="959"/>
    </row>
    <row r="10" spans="1:19" x14ac:dyDescent="0.2">
      <c r="A10" s="487"/>
      <c r="B10" s="513"/>
      <c r="C10" s="514"/>
    </row>
    <row r="11" spans="1:19" ht="15.75" x14ac:dyDescent="0.2">
      <c r="A11" s="487"/>
      <c r="B11" s="515" t="s">
        <v>330</v>
      </c>
      <c r="C11" s="426"/>
    </row>
    <row r="12" spans="1:19" ht="15.75" x14ac:dyDescent="0.2">
      <c r="A12" s="848"/>
      <c r="B12" s="516" t="s">
        <v>331</v>
      </c>
      <c r="C12" s="804"/>
    </row>
    <row r="13" spans="1:19" ht="15.75" x14ac:dyDescent="0.2">
      <c r="A13" s="487"/>
      <c r="B13" s="517" t="s">
        <v>125</v>
      </c>
      <c r="C13" s="426"/>
    </row>
    <row r="14" spans="1:19" ht="15.75" x14ac:dyDescent="0.2">
      <c r="A14" s="848"/>
      <c r="B14" s="518" t="s">
        <v>219</v>
      </c>
      <c r="C14" s="426"/>
    </row>
    <row r="15" spans="1:19" ht="15.75" x14ac:dyDescent="0.2">
      <c r="A15" s="848"/>
      <c r="B15" s="427" t="s">
        <v>246</v>
      </c>
      <c r="C15" s="426"/>
    </row>
    <row r="16" spans="1:19" ht="15.75" x14ac:dyDescent="0.2">
      <c r="A16" s="848"/>
      <c r="B16" s="428" t="s">
        <v>299</v>
      </c>
      <c r="C16" s="429"/>
    </row>
    <row r="17" spans="1:3" x14ac:dyDescent="0.2">
      <c r="A17" s="848"/>
      <c r="B17" s="812"/>
      <c r="C17" s="393"/>
    </row>
    <row r="18" spans="1:3" x14ac:dyDescent="0.2">
      <c r="A18" s="848"/>
      <c r="B18" s="812"/>
      <c r="C18" s="804"/>
    </row>
    <row r="19" spans="1:3" ht="15.75" x14ac:dyDescent="0.2">
      <c r="A19" s="487"/>
      <c r="B19" s="617" t="s">
        <v>332</v>
      </c>
      <c r="C19" s="426"/>
    </row>
    <row r="20" spans="1:3" ht="15.75" x14ac:dyDescent="0.2">
      <c r="A20" s="848"/>
      <c r="B20" s="516" t="s">
        <v>333</v>
      </c>
      <c r="C20" s="804"/>
    </row>
    <row r="21" spans="1:3" ht="15.75" x14ac:dyDescent="0.2">
      <c r="A21" s="487"/>
      <c r="B21" s="644" t="s">
        <v>355</v>
      </c>
      <c r="C21" s="426"/>
    </row>
    <row r="22" spans="1:3" ht="15.75" x14ac:dyDescent="0.25">
      <c r="A22" s="848"/>
      <c r="B22" s="618" t="s">
        <v>298</v>
      </c>
      <c r="C22" s="426"/>
    </row>
    <row r="23" spans="1:3" ht="15.75" x14ac:dyDescent="0.25">
      <c r="A23" s="848"/>
      <c r="B23" s="619" t="s">
        <v>314</v>
      </c>
      <c r="C23" s="426"/>
    </row>
    <row r="24" spans="1:3" ht="15.75" x14ac:dyDescent="0.2">
      <c r="A24" s="848"/>
      <c r="B24" s="645" t="s">
        <v>12</v>
      </c>
      <c r="C24" s="426"/>
    </row>
    <row r="25" spans="1:3" ht="15.75" x14ac:dyDescent="0.2">
      <c r="A25" s="848"/>
      <c r="B25" s="646" t="s">
        <v>11</v>
      </c>
      <c r="C25" s="426"/>
    </row>
    <row r="26" spans="1:3" ht="15.75" x14ac:dyDescent="0.2">
      <c r="A26" s="848"/>
      <c r="B26" s="647" t="s">
        <v>395</v>
      </c>
      <c r="C26" s="426"/>
    </row>
    <row r="27" spans="1:3" ht="15.75" x14ac:dyDescent="0.2">
      <c r="A27" s="848"/>
      <c r="B27" s="719" t="s">
        <v>413</v>
      </c>
      <c r="C27" s="804"/>
    </row>
    <row r="28" spans="1:3" ht="15.75" x14ac:dyDescent="0.2">
      <c r="A28" s="487"/>
      <c r="B28" s="650" t="s">
        <v>414</v>
      </c>
      <c r="C28" s="426"/>
    </row>
    <row r="29" spans="1:3" ht="15.75" x14ac:dyDescent="0.2">
      <c r="A29" s="848"/>
      <c r="B29" s="812"/>
      <c r="C29" s="426"/>
    </row>
    <row r="30" spans="1:3" ht="15.75" x14ac:dyDescent="0.2">
      <c r="A30" s="848"/>
      <c r="B30" s="812"/>
      <c r="C30" s="426"/>
    </row>
    <row r="31" spans="1:3" x14ac:dyDescent="0.2">
      <c r="A31" s="848"/>
      <c r="B31" s="812"/>
      <c r="C31" s="804"/>
    </row>
    <row r="32" spans="1:3" ht="15.75" x14ac:dyDescent="0.2">
      <c r="A32" s="848"/>
      <c r="B32" s="515" t="s">
        <v>334</v>
      </c>
      <c r="C32" s="804"/>
    </row>
    <row r="33" spans="1:3" ht="15.75" x14ac:dyDescent="0.2">
      <c r="A33" s="848"/>
      <c r="B33" s="516" t="s">
        <v>335</v>
      </c>
      <c r="C33" s="804"/>
    </row>
    <row r="34" spans="1:3" x14ac:dyDescent="0.2">
      <c r="A34" s="848"/>
      <c r="B34" s="779" t="s">
        <v>460</v>
      </c>
      <c r="C34" s="804"/>
    </row>
    <row r="35" spans="1:3" ht="15.75" x14ac:dyDescent="0.2">
      <c r="A35" s="487"/>
      <c r="B35" s="812"/>
      <c r="C35" s="426"/>
    </row>
    <row r="36" spans="1:3" ht="15.6" customHeight="1" x14ac:dyDescent="0.2">
      <c r="A36" s="848"/>
      <c r="B36" s="812"/>
      <c r="C36" s="804"/>
    </row>
    <row r="37" spans="1:3" ht="13.15" customHeight="1" x14ac:dyDescent="0.2">
      <c r="A37" s="848"/>
      <c r="B37" s="812"/>
      <c r="C37" s="426"/>
    </row>
    <row r="38" spans="1:3" ht="15.75" customHeight="1" x14ac:dyDescent="0.2">
      <c r="A38" s="848"/>
      <c r="B38" s="929" t="s">
        <v>345</v>
      </c>
      <c r="C38" s="426"/>
    </row>
    <row r="39" spans="1:3" ht="15.75" customHeight="1" x14ac:dyDescent="0.2">
      <c r="A39" s="812"/>
      <c r="B39" s="930"/>
      <c r="C39" s="812"/>
    </row>
    <row r="40" spans="1:3" ht="12.75" customHeight="1" x14ac:dyDescent="0.2">
      <c r="A40" s="812"/>
      <c r="B40" s="586" t="s">
        <v>342</v>
      </c>
      <c r="C40" s="812"/>
    </row>
    <row r="41" spans="1:3" ht="15.75" x14ac:dyDescent="0.2">
      <c r="A41" s="812"/>
      <c r="B41" s="653" t="s">
        <v>313</v>
      </c>
      <c r="C41" s="812"/>
    </row>
    <row r="42" spans="1:3" ht="13.5" thickBot="1" x14ac:dyDescent="0.25">
      <c r="A42" s="812"/>
      <c r="B42" s="812"/>
      <c r="C42" s="812"/>
    </row>
    <row r="43" spans="1:3" ht="15" x14ac:dyDescent="0.2">
      <c r="A43" s="848"/>
      <c r="B43" s="481" t="s">
        <v>262</v>
      </c>
      <c r="C43" s="804"/>
    </row>
    <row r="44" spans="1:3" ht="15" x14ac:dyDescent="0.2">
      <c r="A44" s="848"/>
      <c r="B44" s="482" t="s">
        <v>226</v>
      </c>
      <c r="C44" s="804"/>
    </row>
    <row r="45" spans="1:3" ht="14.25" x14ac:dyDescent="0.2">
      <c r="A45" s="848"/>
      <c r="B45" s="431" t="s">
        <v>213</v>
      </c>
      <c r="C45" s="430"/>
    </row>
    <row r="46" spans="1:3" ht="14.25" x14ac:dyDescent="0.2">
      <c r="A46" s="848"/>
      <c r="B46" s="432" t="s">
        <v>78</v>
      </c>
      <c r="C46" s="430"/>
    </row>
    <row r="47" spans="1:3" ht="14.25" x14ac:dyDescent="0.2">
      <c r="A47" s="848"/>
      <c r="B47" s="433" t="s">
        <v>79</v>
      </c>
      <c r="C47" s="430"/>
    </row>
    <row r="48" spans="1:3"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14.25" x14ac:dyDescent="0.2">
      <c r="A58" s="848"/>
      <c r="B58" s="812"/>
      <c r="C58" s="430"/>
    </row>
    <row r="59" spans="1:3" x14ac:dyDescent="0.2">
      <c r="A59" s="848"/>
      <c r="B59" s="812"/>
      <c r="C59" s="804"/>
    </row>
    <row r="60" spans="1:3" ht="18" x14ac:dyDescent="0.25">
      <c r="A60" s="870"/>
      <c r="B60" s="871" t="s">
        <v>529</v>
      </c>
      <c r="C60" s="872"/>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zoomScale="25" zoomScaleNormal="25" zoomScaleSheetLayoutView="20" workbookViewId="0">
      <selection activeCell="J54" sqref="J54"/>
    </sheetView>
  </sheetViews>
  <sheetFormatPr defaultColWidth="9.140625" defaultRowHeight="36" customHeight="1" x14ac:dyDescent="0.3"/>
  <cols>
    <col min="1" max="1" width="8.28515625" style="863" customWidth="1"/>
    <col min="2" max="2" width="30.42578125" style="865" customWidth="1"/>
    <col min="3" max="3" width="6.42578125" style="863" customWidth="1"/>
    <col min="4" max="4" width="1.42578125" style="769" customWidth="1"/>
    <col min="5" max="5" width="38.85546875" customWidth="1"/>
    <col min="6" max="6" width="58.140625" customWidth="1"/>
    <col min="7" max="7" width="18.140625" hidden="1" customWidth="1"/>
    <col min="8" max="8" width="28.5703125" style="780" customWidth="1"/>
    <col min="9" max="9" width="21.28515625" customWidth="1"/>
    <col min="10" max="10" width="24.7109375" customWidth="1"/>
    <col min="11" max="11" width="26.42578125" customWidth="1"/>
    <col min="12" max="12" width="25.140625" customWidth="1"/>
    <col min="13" max="13" width="21.28515625" style="758" customWidth="1"/>
    <col min="14" max="15" width="25.85546875" customWidth="1"/>
    <col min="16" max="16" width="26.42578125" customWidth="1"/>
    <col min="17" max="17" width="25.140625" customWidth="1"/>
    <col min="18" max="18" width="24.5703125" customWidth="1"/>
    <col min="19" max="19" width="29" style="758" customWidth="1"/>
    <col min="20" max="20" width="27.140625" customWidth="1"/>
    <col min="21" max="21" width="25.85546875" customWidth="1"/>
    <col min="22" max="22" width="21.28515625" customWidth="1"/>
    <col min="23" max="23" width="26.140625" style="780" customWidth="1"/>
    <col min="24" max="25" width="24.5703125" customWidth="1"/>
    <col min="26" max="26" width="28" customWidth="1"/>
    <col min="27" max="27" width="26.42578125" customWidth="1"/>
    <col min="28" max="28" width="21.28515625" customWidth="1"/>
    <col min="29" max="29" width="27.85546875" customWidth="1"/>
    <col min="30" max="30" width="29.7109375" customWidth="1"/>
    <col min="31" max="31" width="29.7109375" style="856" customWidth="1"/>
    <col min="32" max="32" width="31.42578125" customWidth="1"/>
    <col min="33" max="33" width="20.85546875" customWidth="1"/>
    <col min="34" max="34" width="25.85546875" style="630" customWidth="1"/>
    <col min="35" max="39" width="15.28515625" customWidth="1"/>
    <col min="40" max="40" width="15.28515625" style="11" customWidth="1"/>
    <col min="41" max="46" width="15.42578125" style="11" customWidth="1"/>
    <col min="47" max="47" width="22.42578125" style="15" bestFit="1" customWidth="1"/>
    <col min="48" max="64" width="15.42578125" style="11" customWidth="1"/>
    <col min="65" max="16384" width="9.140625" style="11"/>
  </cols>
  <sheetData>
    <row r="1" spans="1:42" s="5" customFormat="1" ht="36" customHeight="1" thickBot="1" x14ac:dyDescent="0.3">
      <c r="A1" s="870"/>
      <c r="B1" s="873" t="s">
        <v>529</v>
      </c>
      <c r="C1" s="872"/>
      <c r="D1" s="765"/>
      <c r="E1" s="43"/>
      <c r="F1" s="499"/>
      <c r="AL1"/>
      <c r="AM1"/>
      <c r="AN1" s="13"/>
    </row>
    <row r="2" spans="1:42" s="29" customFormat="1" ht="36" customHeight="1" thickBot="1" x14ac:dyDescent="0.25">
      <c r="A2" s="487"/>
      <c r="B2" s="874"/>
      <c r="C2" s="804"/>
      <c r="D2" s="50"/>
      <c r="E2" s="1087"/>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c r="AM2"/>
      <c r="AN2" s="13"/>
      <c r="AO2" s="5"/>
    </row>
    <row r="3" spans="1:42" s="5" customFormat="1" ht="13.15" customHeight="1" thickBot="1" x14ac:dyDescent="0.25">
      <c r="A3" s="487"/>
      <c r="B3" s="875" t="str">
        <f>[1]Title!B3</f>
        <v>Interim</v>
      </c>
      <c r="C3" s="804"/>
      <c r="D3" s="50"/>
      <c r="E3" s="1088"/>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c r="AM3"/>
      <c r="AN3" s="13"/>
    </row>
    <row r="4" spans="1:42" s="5" customFormat="1" ht="88.5" customHeight="1" x14ac:dyDescent="0.2">
      <c r="A4" s="487"/>
      <c r="B4" s="1019" t="str">
        <f>Title!$B$4</f>
        <v>R7</v>
      </c>
      <c r="C4" s="804"/>
      <c r="D4" s="50"/>
      <c r="E4" s="1088"/>
      <c r="F4" s="1108" t="str">
        <f>'802.11 Cover'!$E$5</f>
        <v>Hyatt Regency  - Century Plaza, Los Angeles, CA, US 90067</v>
      </c>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857"/>
      <c r="AF4" s="443"/>
      <c r="AG4" s="443"/>
      <c r="AH4" s="443"/>
      <c r="AI4" s="443"/>
      <c r="AJ4" s="443"/>
      <c r="AK4" s="443"/>
      <c r="AL4"/>
      <c r="AM4"/>
      <c r="AN4" s="13"/>
    </row>
    <row r="5" spans="1:42" s="5" customFormat="1" ht="58.5" customHeight="1" x14ac:dyDescent="0.2">
      <c r="A5" s="487"/>
      <c r="B5" s="1020"/>
      <c r="C5" s="804"/>
      <c r="D5" s="50"/>
      <c r="E5" s="690"/>
      <c r="F5" s="1109"/>
      <c r="G5" s="1109"/>
      <c r="H5" s="1109"/>
      <c r="I5" s="1109"/>
      <c r="J5" s="1109"/>
      <c r="K5" s="1109"/>
      <c r="L5" s="1109"/>
      <c r="M5" s="1109"/>
      <c r="N5" s="1109"/>
      <c r="O5" s="1109"/>
      <c r="P5" s="1109"/>
      <c r="Q5" s="1109"/>
      <c r="R5" s="1109"/>
      <c r="S5" s="1109"/>
      <c r="T5" s="1109"/>
      <c r="U5" s="1109"/>
      <c r="V5" s="1109"/>
      <c r="W5" s="1109"/>
      <c r="X5" s="1109"/>
      <c r="Y5" s="1109"/>
      <c r="Z5" s="1109"/>
      <c r="AA5" s="1109"/>
      <c r="AB5" s="1109"/>
      <c r="AC5" s="1109"/>
      <c r="AD5" s="1109"/>
      <c r="AE5" s="858"/>
      <c r="AF5" s="444"/>
      <c r="AG5" s="444"/>
      <c r="AH5" s="444"/>
      <c r="AI5" s="444"/>
      <c r="AJ5" s="444"/>
      <c r="AK5" s="444"/>
      <c r="AL5"/>
      <c r="AM5"/>
      <c r="AN5" s="635"/>
    </row>
    <row r="6" spans="1:42" s="5" customFormat="1" ht="85.5" customHeight="1" thickBot="1" x14ac:dyDescent="0.25">
      <c r="A6" s="487"/>
      <c r="B6" s="1021"/>
      <c r="C6" s="804"/>
      <c r="D6" s="50"/>
      <c r="E6" s="95"/>
      <c r="F6" s="1114" t="str">
        <f>'802.11 Cover'!$E$7</f>
        <v>January 19-24, 2014</v>
      </c>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859"/>
      <c r="AF6" s="440"/>
      <c r="AG6" s="440"/>
      <c r="AH6" s="440"/>
      <c r="AI6" s="440"/>
      <c r="AJ6" s="440"/>
      <c r="AK6" s="440"/>
      <c r="AL6"/>
      <c r="AM6"/>
      <c r="AN6" s="635"/>
    </row>
    <row r="7" spans="1:42" s="5" customFormat="1" ht="36" customHeight="1" thickBot="1" x14ac:dyDescent="0.5">
      <c r="A7" s="487"/>
      <c r="B7" s="876"/>
      <c r="C7" s="813"/>
      <c r="D7" s="456"/>
      <c r="E7" s="89"/>
      <c r="F7" s="53" t="s">
        <v>215</v>
      </c>
      <c r="G7" s="75"/>
      <c r="H7" s="75"/>
      <c r="I7" s="75"/>
      <c r="J7" s="75"/>
      <c r="K7" s="75"/>
      <c r="L7" s="75"/>
      <c r="M7" s="75"/>
      <c r="N7" s="75"/>
      <c r="O7" s="75"/>
      <c r="P7" s="75"/>
      <c r="Q7" s="75"/>
      <c r="R7" s="75"/>
      <c r="S7" s="75"/>
      <c r="T7" s="75"/>
      <c r="U7" s="75"/>
      <c r="V7" s="75"/>
      <c r="W7" s="75"/>
      <c r="X7" s="75"/>
      <c r="Y7" s="75"/>
      <c r="Z7" s="75"/>
      <c r="AA7" s="75"/>
      <c r="AB7" s="75"/>
      <c r="AC7" s="75"/>
      <c r="AD7" s="75"/>
      <c r="AE7" s="75"/>
      <c r="AF7" s="75"/>
      <c r="AG7" s="54"/>
      <c r="AH7" s="54"/>
      <c r="AI7" s="54"/>
      <c r="AJ7" s="54"/>
      <c r="AK7" s="54"/>
      <c r="AL7"/>
      <c r="AM7"/>
      <c r="AN7" s="635"/>
      <c r="AP7" s="337"/>
    </row>
    <row r="8" spans="1:42" s="5" customFormat="1" ht="49.5" customHeight="1" thickBot="1" x14ac:dyDescent="0.25">
      <c r="A8" s="487"/>
      <c r="B8" s="877" t="s">
        <v>77</v>
      </c>
      <c r="C8" s="426"/>
      <c r="D8" s="426"/>
      <c r="E8" s="761" t="s">
        <v>214</v>
      </c>
      <c r="F8" s="869" t="s">
        <v>497</v>
      </c>
      <c r="G8" s="1070" t="s">
        <v>496</v>
      </c>
      <c r="H8" s="1071"/>
      <c r="I8" s="1071"/>
      <c r="J8" s="1071"/>
      <c r="K8" s="1071"/>
      <c r="L8" s="1071"/>
      <c r="M8" s="1071"/>
      <c r="N8" s="1072"/>
      <c r="O8" s="1070" t="s">
        <v>498</v>
      </c>
      <c r="P8" s="1071"/>
      <c r="Q8" s="1071"/>
      <c r="R8" s="1071"/>
      <c r="S8" s="1071"/>
      <c r="T8" s="1072"/>
      <c r="U8" s="1067" t="s">
        <v>499</v>
      </c>
      <c r="V8" s="1068"/>
      <c r="W8" s="1068"/>
      <c r="X8" s="1068"/>
      <c r="Y8" s="1068"/>
      <c r="Z8" s="1069"/>
      <c r="AA8" s="1067" t="s">
        <v>500</v>
      </c>
      <c r="AB8" s="1068"/>
      <c r="AC8" s="1068"/>
      <c r="AD8" s="1068"/>
      <c r="AE8" s="1068"/>
      <c r="AF8" s="1069"/>
      <c r="AG8" s="1115" t="s">
        <v>501</v>
      </c>
      <c r="AH8" s="1116"/>
      <c r="AI8" s="1116"/>
      <c r="AJ8" s="1116"/>
      <c r="AK8" s="1117"/>
      <c r="AL8"/>
      <c r="AM8" s="635"/>
    </row>
    <row r="9" spans="1:42" s="5" customFormat="1" ht="36" customHeight="1" x14ac:dyDescent="0.5">
      <c r="A9" s="487"/>
      <c r="B9" s="878" t="s">
        <v>100</v>
      </c>
      <c r="C9" s="426"/>
      <c r="D9" s="426"/>
      <c r="E9" s="1089" t="s">
        <v>123</v>
      </c>
      <c r="F9" s="1029" t="str">
        <f>Title!$B$4</f>
        <v>R7</v>
      </c>
      <c r="G9" s="493"/>
      <c r="H9" s="1076" t="str">
        <f>$F$9</f>
        <v>R7</v>
      </c>
      <c r="I9" s="1076"/>
      <c r="J9" s="1076"/>
      <c r="K9" s="1076"/>
      <c r="L9" s="1076"/>
      <c r="M9" s="1076"/>
      <c r="N9" s="1077"/>
      <c r="O9" s="1091" t="s">
        <v>135</v>
      </c>
      <c r="P9" s="1092"/>
      <c r="Q9" s="1092"/>
      <c r="R9" s="1092"/>
      <c r="S9" s="1092"/>
      <c r="T9" s="1093"/>
      <c r="U9" s="1110" t="str">
        <f>$F$9</f>
        <v>R7</v>
      </c>
      <c r="V9" s="1111"/>
      <c r="W9" s="1111"/>
      <c r="X9" s="1111"/>
      <c r="Y9" s="1111"/>
      <c r="Z9" s="1112"/>
      <c r="AA9" s="1031" t="str">
        <f>$F$9</f>
        <v>R7</v>
      </c>
      <c r="AB9" s="1032"/>
      <c r="AC9" s="1032"/>
      <c r="AD9" s="1032"/>
      <c r="AE9" s="1032"/>
      <c r="AF9" s="1033"/>
      <c r="AG9" s="1038" t="str">
        <f>$F$9</f>
        <v>R7</v>
      </c>
      <c r="AH9" s="1039"/>
      <c r="AI9" s="1039"/>
      <c r="AJ9" s="1039"/>
      <c r="AK9" s="1040"/>
      <c r="AL9" s="694"/>
    </row>
    <row r="10" spans="1:42" s="30" customFormat="1" ht="36" customHeight="1" thickBot="1" x14ac:dyDescent="0.55000000000000004">
      <c r="A10" s="487"/>
      <c r="B10" s="879"/>
      <c r="C10" s="514"/>
      <c r="D10" s="514"/>
      <c r="E10" s="1090"/>
      <c r="F10" s="1030"/>
      <c r="G10" s="493"/>
      <c r="H10" s="1078"/>
      <c r="I10" s="1078"/>
      <c r="J10" s="1078"/>
      <c r="K10" s="1078"/>
      <c r="L10" s="1078"/>
      <c r="M10" s="1078"/>
      <c r="N10" s="1079"/>
      <c r="O10" s="1094"/>
      <c r="P10" s="1095"/>
      <c r="Q10" s="1095"/>
      <c r="R10" s="1095"/>
      <c r="S10" s="1095"/>
      <c r="T10" s="1096"/>
      <c r="U10" s="1113"/>
      <c r="V10" s="1078"/>
      <c r="W10" s="1078"/>
      <c r="X10" s="1078"/>
      <c r="Y10" s="1078"/>
      <c r="Z10" s="1079"/>
      <c r="AA10" s="1034"/>
      <c r="AB10" s="1035"/>
      <c r="AC10" s="1035"/>
      <c r="AD10" s="1035"/>
      <c r="AE10" s="1036"/>
      <c r="AF10" s="1037"/>
      <c r="AG10" s="1041"/>
      <c r="AH10" s="1042"/>
      <c r="AI10" s="1042"/>
      <c r="AJ10" s="1042"/>
      <c r="AK10" s="1043"/>
      <c r="AL10" s="694"/>
      <c r="AM10" s="5"/>
    </row>
    <row r="11" spans="1:42" s="12" customFormat="1" ht="36" customHeight="1" x14ac:dyDescent="0.75">
      <c r="A11" s="487"/>
      <c r="B11" s="880" t="s">
        <v>330</v>
      </c>
      <c r="C11" s="426"/>
      <c r="D11" s="426"/>
      <c r="E11" s="470" t="s">
        <v>198</v>
      </c>
      <c r="F11" s="969" t="s">
        <v>493</v>
      </c>
      <c r="G11" s="721"/>
      <c r="H11" s="1080"/>
      <c r="I11" s="1136" t="s">
        <v>492</v>
      </c>
      <c r="J11" s="1137"/>
      <c r="K11" s="1137"/>
      <c r="L11" s="1137"/>
      <c r="M11" s="1137"/>
      <c r="N11" s="1138"/>
      <c r="O11" s="1007" t="s">
        <v>484</v>
      </c>
      <c r="P11" s="1172" t="s">
        <v>125</v>
      </c>
      <c r="Q11" s="1007" t="s">
        <v>484</v>
      </c>
      <c r="R11" s="1103"/>
      <c r="S11" s="1103"/>
      <c r="T11" s="984" t="s">
        <v>562</v>
      </c>
      <c r="U11" s="1061" t="s">
        <v>219</v>
      </c>
      <c r="V11" s="1050" t="s">
        <v>413</v>
      </c>
      <c r="W11" s="969" t="s">
        <v>11</v>
      </c>
      <c r="X11" s="1007" t="s">
        <v>12</v>
      </c>
      <c r="Y11" s="965"/>
      <c r="Z11" s="965"/>
      <c r="AA11" s="1050" t="s">
        <v>413</v>
      </c>
      <c r="AB11" s="965"/>
      <c r="AC11" s="999" t="s">
        <v>460</v>
      </c>
      <c r="AD11" s="969" t="s">
        <v>11</v>
      </c>
      <c r="AE11" s="965"/>
      <c r="AF11" s="965"/>
      <c r="AG11" s="1170" t="s">
        <v>495</v>
      </c>
      <c r="AH11" s="1162"/>
      <c r="AI11" s="1162"/>
      <c r="AJ11" s="1162"/>
      <c r="AK11" s="1163"/>
      <c r="AL11" s="14"/>
      <c r="AM11" s="5"/>
    </row>
    <row r="12" spans="1:42" s="12" customFormat="1" ht="36" customHeight="1" x14ac:dyDescent="0.75">
      <c r="A12" s="848"/>
      <c r="B12" s="881" t="s">
        <v>331</v>
      </c>
      <c r="C12" s="804"/>
      <c r="D12" s="50"/>
      <c r="E12" s="471" t="s">
        <v>197</v>
      </c>
      <c r="F12" s="970"/>
      <c r="G12" s="721"/>
      <c r="H12" s="1080"/>
      <c r="I12" s="1139"/>
      <c r="J12" s="1140"/>
      <c r="K12" s="1140"/>
      <c r="L12" s="1140"/>
      <c r="M12" s="1140"/>
      <c r="N12" s="1141"/>
      <c r="O12" s="1008"/>
      <c r="P12" s="1173"/>
      <c r="Q12" s="1008"/>
      <c r="R12" s="1104"/>
      <c r="S12" s="1104"/>
      <c r="T12" s="985"/>
      <c r="U12" s="1062"/>
      <c r="V12" s="1051"/>
      <c r="W12" s="970"/>
      <c r="X12" s="1008"/>
      <c r="Y12" s="965"/>
      <c r="Z12" s="965"/>
      <c r="AA12" s="1051"/>
      <c r="AB12" s="965"/>
      <c r="AC12" s="999"/>
      <c r="AD12" s="970"/>
      <c r="AE12" s="965"/>
      <c r="AF12" s="965"/>
      <c r="AG12" s="1171"/>
      <c r="AH12" s="1165"/>
      <c r="AI12" s="1165"/>
      <c r="AJ12" s="1165"/>
      <c r="AK12" s="1166"/>
      <c r="AL12" s="14"/>
      <c r="AM12" s="5"/>
    </row>
    <row r="13" spans="1:42" s="12" customFormat="1" ht="36" customHeight="1" x14ac:dyDescent="0.75">
      <c r="A13" s="487"/>
      <c r="B13" s="882" t="s">
        <v>125</v>
      </c>
      <c r="C13" s="426"/>
      <c r="D13" s="426"/>
      <c r="E13" s="471" t="s">
        <v>195</v>
      </c>
      <c r="F13" s="970"/>
      <c r="G13" s="721"/>
      <c r="H13" s="1080"/>
      <c r="I13" s="1139"/>
      <c r="J13" s="1140"/>
      <c r="K13" s="1140"/>
      <c r="L13" s="1140"/>
      <c r="M13" s="1140"/>
      <c r="N13" s="1141"/>
      <c r="O13" s="1008"/>
      <c r="P13" s="1173"/>
      <c r="Q13" s="1008"/>
      <c r="R13" s="1104"/>
      <c r="S13" s="1104"/>
      <c r="T13" s="985"/>
      <c r="U13" s="1062"/>
      <c r="V13" s="1051"/>
      <c r="W13" s="970"/>
      <c r="X13" s="1008"/>
      <c r="Y13" s="965"/>
      <c r="Z13" s="965"/>
      <c r="AA13" s="1051"/>
      <c r="AB13" s="965"/>
      <c r="AC13" s="999"/>
      <c r="AD13" s="970"/>
      <c r="AE13" s="965"/>
      <c r="AF13" s="965"/>
      <c r="AG13" s="1171"/>
      <c r="AH13" s="1165"/>
      <c r="AI13" s="1165"/>
      <c r="AJ13" s="1165"/>
      <c r="AK13" s="1166"/>
      <c r="AL13" s="1027"/>
      <c r="AM13" s="5"/>
    </row>
    <row r="14" spans="1:42" s="12" customFormat="1" ht="36" customHeight="1" thickBot="1" x14ac:dyDescent="0.8">
      <c r="A14" s="848"/>
      <c r="B14" s="883" t="s">
        <v>219</v>
      </c>
      <c r="C14" s="426"/>
      <c r="D14" s="426"/>
      <c r="E14" s="471" t="s">
        <v>196</v>
      </c>
      <c r="F14" s="971"/>
      <c r="G14" s="721"/>
      <c r="H14" s="1080"/>
      <c r="I14" s="1142"/>
      <c r="J14" s="1143"/>
      <c r="K14" s="1143"/>
      <c r="L14" s="1143"/>
      <c r="M14" s="1143"/>
      <c r="N14" s="1144"/>
      <c r="O14" s="1009"/>
      <c r="P14" s="1173"/>
      <c r="Q14" s="1009"/>
      <c r="R14" s="1105"/>
      <c r="S14" s="1105"/>
      <c r="T14" s="986"/>
      <c r="U14" s="1063"/>
      <c r="V14" s="1052"/>
      <c r="W14" s="971"/>
      <c r="X14" s="1009"/>
      <c r="Y14" s="965"/>
      <c r="Z14" s="965"/>
      <c r="AA14" s="1052"/>
      <c r="AB14" s="965"/>
      <c r="AC14" s="999"/>
      <c r="AD14" s="971"/>
      <c r="AE14" s="965"/>
      <c r="AF14" s="965"/>
      <c r="AG14" s="1171"/>
      <c r="AH14" s="1165"/>
      <c r="AI14" s="1165"/>
      <c r="AJ14" s="1165"/>
      <c r="AK14" s="1166"/>
      <c r="AL14" s="1028"/>
      <c r="AM14" s="5"/>
    </row>
    <row r="15" spans="1:42" s="12" customFormat="1" ht="36" customHeight="1" thickBot="1" x14ac:dyDescent="0.25">
      <c r="A15" s="848"/>
      <c r="B15" s="884" t="s">
        <v>246</v>
      </c>
      <c r="C15" s="426"/>
      <c r="D15" s="426"/>
      <c r="E15" s="720" t="s">
        <v>180</v>
      </c>
      <c r="F15" s="864"/>
      <c r="G15" s="722"/>
      <c r="H15" s="1080"/>
      <c r="I15" s="1047" t="s">
        <v>139</v>
      </c>
      <c r="J15" s="1048"/>
      <c r="K15" s="1048"/>
      <c r="L15" s="1048"/>
      <c r="M15" s="1049"/>
      <c r="N15" s="1049"/>
      <c r="O15" s="1053" t="s">
        <v>139</v>
      </c>
      <c r="P15" s="1053"/>
      <c r="Q15" s="1053"/>
      <c r="R15" s="1053"/>
      <c r="S15" s="1054"/>
      <c r="T15" s="1055"/>
      <c r="U15" s="1060" t="s">
        <v>139</v>
      </c>
      <c r="V15" s="1058"/>
      <c r="W15" s="1058"/>
      <c r="X15" s="1058"/>
      <c r="Y15" s="1058"/>
      <c r="Z15" s="1059"/>
      <c r="AA15" s="1056" t="s">
        <v>139</v>
      </c>
      <c r="AB15" s="1057"/>
      <c r="AC15" s="1057"/>
      <c r="AD15" s="1057"/>
      <c r="AE15" s="1058"/>
      <c r="AF15" s="1059"/>
      <c r="AG15" s="1044" t="s">
        <v>139</v>
      </c>
      <c r="AH15" s="1045"/>
      <c r="AI15" s="1045"/>
      <c r="AJ15" s="1045"/>
      <c r="AK15" s="1046"/>
      <c r="AL15" s="14"/>
      <c r="AM15" s="5"/>
    </row>
    <row r="16" spans="1:42" s="12" customFormat="1" ht="36" customHeight="1" x14ac:dyDescent="0.2">
      <c r="A16" s="848"/>
      <c r="B16" s="885" t="s">
        <v>299</v>
      </c>
      <c r="C16" s="429"/>
      <c r="D16" s="429"/>
      <c r="E16" s="576" t="s">
        <v>179</v>
      </c>
      <c r="F16" s="969" t="s">
        <v>493</v>
      </c>
      <c r="G16" s="495"/>
      <c r="H16" s="495"/>
      <c r="I16" s="1128" t="s">
        <v>354</v>
      </c>
      <c r="J16" s="969" t="s">
        <v>11</v>
      </c>
      <c r="K16" s="999" t="s">
        <v>460</v>
      </c>
      <c r="L16" s="1103"/>
      <c r="M16" s="1103"/>
      <c r="N16" s="1103"/>
      <c r="O16" s="1097" t="s">
        <v>299</v>
      </c>
      <c r="P16" s="999" t="s">
        <v>460</v>
      </c>
      <c r="Q16" s="969" t="s">
        <v>11</v>
      </c>
      <c r="R16" s="1081" t="s">
        <v>413</v>
      </c>
      <c r="S16" s="1103"/>
      <c r="T16" s="1024" t="s">
        <v>481</v>
      </c>
      <c r="U16" s="1013" t="s">
        <v>208</v>
      </c>
      <c r="V16" s="1014"/>
      <c r="W16" s="1014"/>
      <c r="X16" s="1014"/>
      <c r="Y16" s="1014"/>
      <c r="Z16" s="1015"/>
      <c r="AA16" s="1097" t="s">
        <v>299</v>
      </c>
      <c r="AB16" s="965"/>
      <c r="AC16" s="1007" t="s">
        <v>12</v>
      </c>
      <c r="AD16" s="965"/>
      <c r="AE16" s="1064" t="s">
        <v>414</v>
      </c>
      <c r="AF16" s="1024" t="s">
        <v>481</v>
      </c>
      <c r="AG16" s="1161" t="s">
        <v>359</v>
      </c>
      <c r="AH16" s="1162"/>
      <c r="AI16" s="1162"/>
      <c r="AJ16" s="1162"/>
      <c r="AK16" s="1163"/>
      <c r="AL16" s="14"/>
      <c r="AM16" s="5"/>
    </row>
    <row r="17" spans="1:39" s="12" customFormat="1" ht="36" customHeight="1" x14ac:dyDescent="0.2">
      <c r="A17" s="848"/>
      <c r="B17" s="876"/>
      <c r="C17" s="393"/>
      <c r="D17" s="393"/>
      <c r="E17" s="691" t="s">
        <v>181</v>
      </c>
      <c r="F17" s="970"/>
      <c r="G17" s="494"/>
      <c r="H17" s="494"/>
      <c r="I17" s="1129"/>
      <c r="J17" s="970"/>
      <c r="K17" s="999"/>
      <c r="L17" s="1104"/>
      <c r="M17" s="1104"/>
      <c r="N17" s="1104"/>
      <c r="O17" s="1097"/>
      <c r="P17" s="999"/>
      <c r="Q17" s="970"/>
      <c r="R17" s="1082"/>
      <c r="S17" s="1104"/>
      <c r="T17" s="1025"/>
      <c r="U17" s="1016"/>
      <c r="V17" s="1017"/>
      <c r="W17" s="1017"/>
      <c r="X17" s="1017"/>
      <c r="Y17" s="1017"/>
      <c r="Z17" s="1018"/>
      <c r="AA17" s="1097"/>
      <c r="AB17" s="965"/>
      <c r="AC17" s="1008"/>
      <c r="AD17" s="965"/>
      <c r="AE17" s="1065"/>
      <c r="AF17" s="1025"/>
      <c r="AG17" s="1164"/>
      <c r="AH17" s="1165"/>
      <c r="AI17" s="1165"/>
      <c r="AJ17" s="1165"/>
      <c r="AK17" s="1166"/>
      <c r="AL17" s="14"/>
      <c r="AM17" s="5"/>
    </row>
    <row r="18" spans="1:39" s="12" customFormat="1" ht="36" customHeight="1" x14ac:dyDescent="0.2">
      <c r="A18" s="848"/>
      <c r="B18" s="876"/>
      <c r="C18" s="804"/>
      <c r="D18" s="50"/>
      <c r="E18" s="691" t="s">
        <v>182</v>
      </c>
      <c r="F18" s="970"/>
      <c r="G18" s="494"/>
      <c r="H18" s="494"/>
      <c r="I18" s="1129"/>
      <c r="J18" s="970"/>
      <c r="K18" s="999"/>
      <c r="L18" s="1104"/>
      <c r="M18" s="1104"/>
      <c r="N18" s="1104"/>
      <c r="O18" s="1097"/>
      <c r="P18" s="999"/>
      <c r="Q18" s="970"/>
      <c r="R18" s="1082"/>
      <c r="S18" s="1104"/>
      <c r="T18" s="1025"/>
      <c r="U18" s="1084" t="s">
        <v>117</v>
      </c>
      <c r="V18" s="1085"/>
      <c r="W18" s="1085"/>
      <c r="X18" s="1085"/>
      <c r="Y18" s="1085"/>
      <c r="Z18" s="1086"/>
      <c r="AA18" s="1097"/>
      <c r="AB18" s="965"/>
      <c r="AC18" s="1008"/>
      <c r="AD18" s="965"/>
      <c r="AE18" s="1065"/>
      <c r="AF18" s="1025"/>
      <c r="AG18" s="1164"/>
      <c r="AH18" s="1165"/>
      <c r="AI18" s="1165"/>
      <c r="AJ18" s="1165"/>
      <c r="AK18" s="1166"/>
      <c r="AL18" s="14"/>
      <c r="AM18" s="5"/>
    </row>
    <row r="19" spans="1:39" s="12" customFormat="1" ht="36" customHeight="1" thickBot="1" x14ac:dyDescent="0.25">
      <c r="A19" s="487"/>
      <c r="B19" s="886" t="s">
        <v>332</v>
      </c>
      <c r="C19" s="426"/>
      <c r="D19" s="426"/>
      <c r="E19" s="691" t="s">
        <v>183</v>
      </c>
      <c r="F19" s="971"/>
      <c r="G19" s="494"/>
      <c r="H19" s="494"/>
      <c r="I19" s="1130"/>
      <c r="J19" s="971"/>
      <c r="K19" s="999"/>
      <c r="L19" s="1105"/>
      <c r="M19" s="1105"/>
      <c r="N19" s="1105"/>
      <c r="O19" s="1097"/>
      <c r="P19" s="999"/>
      <c r="Q19" s="971"/>
      <c r="R19" s="1083"/>
      <c r="S19" s="1105"/>
      <c r="T19" s="1026"/>
      <c r="U19" s="1073" t="s">
        <v>87</v>
      </c>
      <c r="V19" s="1074"/>
      <c r="W19" s="1074"/>
      <c r="X19" s="1074"/>
      <c r="Y19" s="1074"/>
      <c r="Z19" s="1075"/>
      <c r="AA19" s="1097"/>
      <c r="AB19" s="965"/>
      <c r="AC19" s="1009"/>
      <c r="AD19" s="965"/>
      <c r="AE19" s="1066"/>
      <c r="AF19" s="1026"/>
      <c r="AG19" s="1167"/>
      <c r="AH19" s="1168"/>
      <c r="AI19" s="1168"/>
      <c r="AJ19" s="1168"/>
      <c r="AK19" s="1169"/>
      <c r="AL19" s="14"/>
      <c r="AM19" s="5"/>
    </row>
    <row r="20" spans="1:39" s="12" customFormat="1" ht="36" customHeight="1" thickBot="1" x14ac:dyDescent="0.65">
      <c r="A20" s="848"/>
      <c r="B20" s="881" t="s">
        <v>333</v>
      </c>
      <c r="C20" s="804"/>
      <c r="D20" s="50"/>
      <c r="E20" s="472" t="s">
        <v>202</v>
      </c>
      <c r="F20" s="441"/>
      <c r="G20" s="442"/>
      <c r="H20" s="442"/>
      <c r="I20" s="1132" t="s">
        <v>192</v>
      </c>
      <c r="J20" s="1133"/>
      <c r="K20" s="1133"/>
      <c r="L20" s="1133"/>
      <c r="M20" s="1133"/>
      <c r="N20" s="1134"/>
      <c r="O20" s="1098" t="s">
        <v>192</v>
      </c>
      <c r="P20" s="1099"/>
      <c r="Q20" s="1099"/>
      <c r="R20" s="1099"/>
      <c r="S20" s="1099"/>
      <c r="T20" s="1100"/>
      <c r="U20" s="1132" t="s">
        <v>192</v>
      </c>
      <c r="V20" s="1133"/>
      <c r="W20" s="1133"/>
      <c r="X20" s="1133"/>
      <c r="Y20" s="1133"/>
      <c r="Z20" s="1134"/>
      <c r="AA20" s="1098" t="s">
        <v>192</v>
      </c>
      <c r="AB20" s="1099"/>
      <c r="AC20" s="1099"/>
      <c r="AD20" s="1099"/>
      <c r="AE20" s="1099"/>
      <c r="AF20" s="1100"/>
      <c r="AG20" s="1174" t="s">
        <v>60</v>
      </c>
      <c r="AH20" s="1175"/>
      <c r="AI20" s="1175"/>
      <c r="AJ20" s="1175"/>
      <c r="AK20" s="1176"/>
      <c r="AL20" s="14"/>
      <c r="AM20" s="5"/>
    </row>
    <row r="21" spans="1:39" s="12" customFormat="1" ht="36" customHeight="1" x14ac:dyDescent="0.6">
      <c r="A21" s="487"/>
      <c r="B21" s="887" t="s">
        <v>355</v>
      </c>
      <c r="C21" s="426"/>
      <c r="D21" s="426"/>
      <c r="E21" s="472" t="s">
        <v>203</v>
      </c>
      <c r="F21" s="441"/>
      <c r="G21" s="442"/>
      <c r="H21" s="442"/>
      <c r="I21" s="1098"/>
      <c r="J21" s="1099"/>
      <c r="K21" s="1099"/>
      <c r="L21" s="1099"/>
      <c r="M21" s="1099"/>
      <c r="N21" s="1100"/>
      <c r="O21" s="1101"/>
      <c r="P21" s="1102"/>
      <c r="Q21" s="1102"/>
      <c r="R21" s="1102"/>
      <c r="S21" s="1102"/>
      <c r="T21" s="1100"/>
      <c r="U21" s="1098"/>
      <c r="V21" s="1099"/>
      <c r="W21" s="1099"/>
      <c r="X21" s="1099"/>
      <c r="Y21" s="1099"/>
      <c r="Z21" s="1100"/>
      <c r="AA21" s="1098"/>
      <c r="AB21" s="1099"/>
      <c r="AC21" s="1099"/>
      <c r="AD21" s="1099"/>
      <c r="AE21" s="1099"/>
      <c r="AF21" s="1100"/>
      <c r="AG21" s="1000"/>
      <c r="AH21" s="1000"/>
      <c r="AI21" s="1000"/>
      <c r="AJ21" s="1000"/>
      <c r="AK21" s="1001"/>
      <c r="AL21" s="14"/>
      <c r="AM21" s="5"/>
    </row>
    <row r="22" spans="1:39" s="12" customFormat="1" ht="36" customHeight="1" x14ac:dyDescent="0.3">
      <c r="A22" s="848"/>
      <c r="B22" s="888" t="s">
        <v>298</v>
      </c>
      <c r="C22" s="426"/>
      <c r="D22" s="426"/>
      <c r="E22" s="762" t="s">
        <v>457</v>
      </c>
      <c r="F22" s="969" t="s">
        <v>493</v>
      </c>
      <c r="G22" s="494"/>
      <c r="H22" s="494"/>
      <c r="I22" s="981" t="s">
        <v>350</v>
      </c>
      <c r="J22" s="1064" t="s">
        <v>414</v>
      </c>
      <c r="K22" s="1007" t="s">
        <v>12</v>
      </c>
      <c r="L22" s="1103"/>
      <c r="M22" s="1103"/>
      <c r="N22" s="1103"/>
      <c r="O22" s="1007" t="s">
        <v>484</v>
      </c>
      <c r="P22" s="1103"/>
      <c r="Q22" s="1007" t="s">
        <v>484</v>
      </c>
      <c r="R22" s="981" t="s">
        <v>350</v>
      </c>
      <c r="S22" s="1004" t="s">
        <v>246</v>
      </c>
      <c r="T22" s="1024" t="s">
        <v>481</v>
      </c>
      <c r="U22" s="965"/>
      <c r="V22" s="981" t="s">
        <v>350</v>
      </c>
      <c r="W22" s="1007" t="s">
        <v>484</v>
      </c>
      <c r="X22" s="1007" t="s">
        <v>484</v>
      </c>
      <c r="Y22" s="1004" t="s">
        <v>246</v>
      </c>
      <c r="Z22" s="1024" t="s">
        <v>481</v>
      </c>
      <c r="AA22" s="1010" t="s">
        <v>350</v>
      </c>
      <c r="AB22" s="965"/>
      <c r="AC22" s="1147" t="s">
        <v>460</v>
      </c>
      <c r="AD22" s="965"/>
      <c r="AE22" s="1004" t="s">
        <v>246</v>
      </c>
      <c r="AF22" s="965"/>
      <c r="AG22" s="1002"/>
      <c r="AH22" s="1002"/>
      <c r="AI22" s="1002"/>
      <c r="AJ22" s="1002"/>
      <c r="AK22" s="1003"/>
      <c r="AL22" s="14"/>
      <c r="AM22" s="5"/>
    </row>
    <row r="23" spans="1:39" s="12" customFormat="1" ht="36" customHeight="1" x14ac:dyDescent="0.3">
      <c r="A23" s="848"/>
      <c r="B23" s="889" t="s">
        <v>314</v>
      </c>
      <c r="C23" s="426"/>
      <c r="D23" s="426"/>
      <c r="E23" s="762" t="s">
        <v>458</v>
      </c>
      <c r="F23" s="970"/>
      <c r="G23" s="494"/>
      <c r="H23" s="494"/>
      <c r="I23" s="982"/>
      <c r="J23" s="1065"/>
      <c r="K23" s="1008"/>
      <c r="L23" s="1104"/>
      <c r="M23" s="1104"/>
      <c r="N23" s="1104"/>
      <c r="O23" s="1008"/>
      <c r="P23" s="1104"/>
      <c r="Q23" s="1008"/>
      <c r="R23" s="982"/>
      <c r="S23" s="1005"/>
      <c r="T23" s="1025"/>
      <c r="U23" s="965"/>
      <c r="V23" s="982"/>
      <c r="W23" s="1008"/>
      <c r="X23" s="1008"/>
      <c r="Y23" s="1005"/>
      <c r="Z23" s="1025"/>
      <c r="AA23" s="1011"/>
      <c r="AB23" s="965"/>
      <c r="AC23" s="1149"/>
      <c r="AD23" s="965"/>
      <c r="AE23" s="1005"/>
      <c r="AF23" s="965"/>
      <c r="AG23" s="1002"/>
      <c r="AH23" s="1002"/>
      <c r="AI23" s="1002"/>
      <c r="AJ23" s="1002"/>
      <c r="AK23" s="1003"/>
      <c r="AL23" s="14"/>
      <c r="AM23" s="5"/>
    </row>
    <row r="24" spans="1:39" s="12" customFormat="1" ht="36" customHeight="1" x14ac:dyDescent="0.2">
      <c r="A24" s="848"/>
      <c r="B24" s="890" t="s">
        <v>12</v>
      </c>
      <c r="C24" s="426"/>
      <c r="D24" s="426"/>
      <c r="E24" s="781" t="s">
        <v>459</v>
      </c>
      <c r="F24" s="970"/>
      <c r="G24" s="494"/>
      <c r="H24" s="494"/>
      <c r="I24" s="982"/>
      <c r="J24" s="1065"/>
      <c r="K24" s="1008"/>
      <c r="L24" s="1104"/>
      <c r="M24" s="1104"/>
      <c r="N24" s="1104"/>
      <c r="O24" s="1008"/>
      <c r="P24" s="1104"/>
      <c r="Q24" s="1008"/>
      <c r="R24" s="982"/>
      <c r="S24" s="1005"/>
      <c r="T24" s="1025"/>
      <c r="U24" s="965"/>
      <c r="V24" s="982"/>
      <c r="W24" s="1008"/>
      <c r="X24" s="1008"/>
      <c r="Y24" s="1005"/>
      <c r="Z24" s="1025"/>
      <c r="AA24" s="1011"/>
      <c r="AB24" s="965"/>
      <c r="AC24" s="1149"/>
      <c r="AD24" s="965"/>
      <c r="AE24" s="1005"/>
      <c r="AF24" s="965"/>
      <c r="AG24" s="1002"/>
      <c r="AH24" s="1002"/>
      <c r="AI24" s="1002"/>
      <c r="AJ24" s="1002"/>
      <c r="AK24" s="1003"/>
      <c r="AL24" s="14"/>
      <c r="AM24" s="5"/>
    </row>
    <row r="25" spans="1:39" s="12" customFormat="1" ht="36" customHeight="1" thickBot="1" x14ac:dyDescent="0.25">
      <c r="A25" s="848"/>
      <c r="B25" s="891" t="s">
        <v>11</v>
      </c>
      <c r="C25" s="426"/>
      <c r="D25" s="426"/>
      <c r="E25" s="781" t="s">
        <v>471</v>
      </c>
      <c r="F25" s="971"/>
      <c r="G25" s="494"/>
      <c r="H25" s="494"/>
      <c r="I25" s="983"/>
      <c r="J25" s="1066"/>
      <c r="K25" s="1009"/>
      <c r="L25" s="1105"/>
      <c r="M25" s="1105"/>
      <c r="N25" s="1105"/>
      <c r="O25" s="1009"/>
      <c r="P25" s="1105"/>
      <c r="Q25" s="1009"/>
      <c r="R25" s="983"/>
      <c r="S25" s="1006"/>
      <c r="T25" s="1026"/>
      <c r="U25" s="965"/>
      <c r="V25" s="983"/>
      <c r="W25" s="1009"/>
      <c r="X25" s="1009"/>
      <c r="Y25" s="1006"/>
      <c r="Z25" s="1026"/>
      <c r="AA25" s="1012"/>
      <c r="AB25" s="965"/>
      <c r="AC25" s="1150"/>
      <c r="AD25" s="965"/>
      <c r="AE25" s="1006"/>
      <c r="AF25" s="965"/>
      <c r="AG25" s="1002"/>
      <c r="AH25" s="1002"/>
      <c r="AI25" s="1002"/>
      <c r="AJ25" s="1002"/>
      <c r="AK25" s="1003"/>
      <c r="AL25" s="14"/>
      <c r="AM25" s="5"/>
    </row>
    <row r="26" spans="1:39" s="12" customFormat="1" ht="36" customHeight="1" x14ac:dyDescent="0.2">
      <c r="A26" s="848"/>
      <c r="B26" s="892" t="s">
        <v>395</v>
      </c>
      <c r="C26" s="426"/>
      <c r="D26" s="426"/>
      <c r="E26" s="783" t="s">
        <v>184</v>
      </c>
      <c r="F26" s="452"/>
      <c r="G26" s="496"/>
      <c r="H26" s="496"/>
      <c r="I26" s="977" t="s">
        <v>139</v>
      </c>
      <c r="J26" s="978"/>
      <c r="K26" s="978"/>
      <c r="L26" s="978"/>
      <c r="M26" s="978"/>
      <c r="N26" s="1131"/>
      <c r="O26" s="1056" t="s">
        <v>139</v>
      </c>
      <c r="P26" s="1057"/>
      <c r="Q26" s="1057"/>
      <c r="R26" s="1057"/>
      <c r="S26" s="1057"/>
      <c r="T26" s="1059"/>
      <c r="U26" s="977" t="s">
        <v>139</v>
      </c>
      <c r="V26" s="978"/>
      <c r="W26" s="978"/>
      <c r="X26" s="978"/>
      <c r="Y26" s="978"/>
      <c r="Z26" s="979"/>
      <c r="AA26" s="962" t="s">
        <v>139</v>
      </c>
      <c r="AB26" s="963"/>
      <c r="AC26" s="963"/>
      <c r="AD26" s="963"/>
      <c r="AE26" s="963"/>
      <c r="AF26" s="964"/>
      <c r="AG26" s="1002"/>
      <c r="AH26" s="1002"/>
      <c r="AI26" s="1002"/>
      <c r="AJ26" s="1002"/>
      <c r="AK26" s="1003"/>
      <c r="AL26" s="14"/>
      <c r="AM26" s="5"/>
    </row>
    <row r="27" spans="1:39" s="12" customFormat="1" ht="36" customHeight="1" x14ac:dyDescent="0.2">
      <c r="A27" s="848"/>
      <c r="B27" s="893" t="s">
        <v>413</v>
      </c>
      <c r="C27" s="804"/>
      <c r="D27" s="50"/>
      <c r="E27" s="782" t="s">
        <v>161</v>
      </c>
      <c r="F27" s="1124" t="s">
        <v>92</v>
      </c>
      <c r="G27" s="497"/>
      <c r="H27" s="497"/>
      <c r="I27" s="1081" t="s">
        <v>413</v>
      </c>
      <c r="J27" s="969" t="s">
        <v>11</v>
      </c>
      <c r="K27" s="999" t="s">
        <v>460</v>
      </c>
      <c r="M27" s="965"/>
      <c r="N27" s="980" t="s">
        <v>303</v>
      </c>
      <c r="O27" s="1064" t="s">
        <v>414</v>
      </c>
      <c r="P27" s="999" t="s">
        <v>460</v>
      </c>
      <c r="Q27" s="969" t="s">
        <v>11</v>
      </c>
      <c r="R27" s="981" t="s">
        <v>350</v>
      </c>
      <c r="S27" s="1103"/>
      <c r="T27" s="980" t="s">
        <v>303</v>
      </c>
      <c r="U27" s="999" t="s">
        <v>460</v>
      </c>
      <c r="V27" s="981" t="s">
        <v>350</v>
      </c>
      <c r="W27" s="966" t="s">
        <v>11</v>
      </c>
      <c r="X27" s="1064" t="s">
        <v>414</v>
      </c>
      <c r="Y27" s="965"/>
      <c r="Z27" s="980" t="s">
        <v>303</v>
      </c>
      <c r="AA27" s="981" t="s">
        <v>350</v>
      </c>
      <c r="AB27" s="965"/>
      <c r="AC27" s="1007" t="s">
        <v>12</v>
      </c>
      <c r="AD27" s="969" t="s">
        <v>11</v>
      </c>
      <c r="AE27" s="965"/>
      <c r="AF27" s="984" t="s">
        <v>562</v>
      </c>
      <c r="AG27" s="1002"/>
      <c r="AH27" s="1002"/>
      <c r="AI27" s="1002"/>
      <c r="AJ27" s="1002"/>
      <c r="AK27" s="1003"/>
      <c r="AL27" s="14"/>
      <c r="AM27" s="5"/>
    </row>
    <row r="28" spans="1:39" s="12" customFormat="1" ht="36" customHeight="1" x14ac:dyDescent="0.2">
      <c r="A28" s="487"/>
      <c r="B28" s="894" t="s">
        <v>414</v>
      </c>
      <c r="C28" s="426"/>
      <c r="D28" s="426"/>
      <c r="E28" s="782" t="s">
        <v>162</v>
      </c>
      <c r="F28" s="1125"/>
      <c r="G28" s="497"/>
      <c r="H28" s="497"/>
      <c r="I28" s="1082"/>
      <c r="J28" s="970"/>
      <c r="K28" s="999"/>
      <c r="M28" s="965"/>
      <c r="N28" s="980"/>
      <c r="O28" s="1065"/>
      <c r="P28" s="999"/>
      <c r="Q28" s="970"/>
      <c r="R28" s="982"/>
      <c r="S28" s="1104"/>
      <c r="T28" s="980"/>
      <c r="U28" s="999"/>
      <c r="V28" s="982"/>
      <c r="W28" s="967"/>
      <c r="X28" s="1065"/>
      <c r="Y28" s="965"/>
      <c r="Z28" s="980"/>
      <c r="AA28" s="982"/>
      <c r="AB28" s="965"/>
      <c r="AC28" s="1008"/>
      <c r="AD28" s="970"/>
      <c r="AE28" s="965"/>
      <c r="AF28" s="985"/>
      <c r="AG28" s="1002"/>
      <c r="AH28" s="1002"/>
      <c r="AI28" s="1002"/>
      <c r="AJ28" s="1002"/>
      <c r="AK28" s="1003"/>
      <c r="AL28" s="14"/>
      <c r="AM28" s="5"/>
    </row>
    <row r="29" spans="1:39" s="12" customFormat="1" ht="36" customHeight="1" x14ac:dyDescent="0.2">
      <c r="A29" s="848"/>
      <c r="B29" s="876"/>
      <c r="C29" s="426"/>
      <c r="D29" s="426"/>
      <c r="E29" s="782" t="s">
        <v>199</v>
      </c>
      <c r="F29" s="1126"/>
      <c r="G29" s="497"/>
      <c r="H29" s="497"/>
      <c r="I29" s="1082"/>
      <c r="J29" s="970"/>
      <c r="K29" s="999"/>
      <c r="M29" s="965"/>
      <c r="N29" s="980"/>
      <c r="O29" s="1065"/>
      <c r="P29" s="999"/>
      <c r="Q29" s="970"/>
      <c r="R29" s="982"/>
      <c r="S29" s="1104"/>
      <c r="T29" s="980"/>
      <c r="U29" s="999"/>
      <c r="V29" s="982"/>
      <c r="W29" s="967"/>
      <c r="X29" s="1065"/>
      <c r="Y29" s="965"/>
      <c r="Z29" s="980"/>
      <c r="AA29" s="982"/>
      <c r="AB29" s="965"/>
      <c r="AC29" s="1008"/>
      <c r="AD29" s="970"/>
      <c r="AE29" s="965"/>
      <c r="AF29" s="985"/>
      <c r="AG29" s="1002"/>
      <c r="AH29" s="1002"/>
      <c r="AI29" s="1002"/>
      <c r="AJ29" s="1002"/>
      <c r="AK29" s="1003"/>
      <c r="AL29" s="14"/>
      <c r="AM29" s="5"/>
    </row>
    <row r="30" spans="1:39" s="12" customFormat="1" ht="36" customHeight="1" thickBot="1" x14ac:dyDescent="0.25">
      <c r="A30" s="848"/>
      <c r="B30" s="876"/>
      <c r="C30" s="426"/>
      <c r="D30" s="426"/>
      <c r="E30" s="691" t="s">
        <v>200</v>
      </c>
      <c r="F30" s="860"/>
      <c r="G30" s="497"/>
      <c r="H30" s="497"/>
      <c r="I30" s="1083"/>
      <c r="J30" s="971"/>
      <c r="K30" s="999"/>
      <c r="M30" s="965"/>
      <c r="N30" s="980"/>
      <c r="O30" s="1066"/>
      <c r="P30" s="999"/>
      <c r="Q30" s="971"/>
      <c r="R30" s="983"/>
      <c r="S30" s="1105"/>
      <c r="T30" s="980"/>
      <c r="U30" s="999"/>
      <c r="V30" s="983"/>
      <c r="W30" s="968"/>
      <c r="X30" s="1066"/>
      <c r="Y30" s="965"/>
      <c r="Z30" s="980"/>
      <c r="AA30" s="1151"/>
      <c r="AB30" s="965"/>
      <c r="AC30" s="1009"/>
      <c r="AD30" s="971"/>
      <c r="AE30" s="965"/>
      <c r="AF30" s="986"/>
      <c r="AG30" s="1002"/>
      <c r="AH30" s="1002"/>
      <c r="AI30" s="1002"/>
      <c r="AJ30" s="1002"/>
      <c r="AK30" s="1003"/>
      <c r="AL30" s="14"/>
      <c r="AM30" s="5"/>
    </row>
    <row r="31" spans="1:39" s="12" customFormat="1" ht="36" customHeight="1" thickBot="1" x14ac:dyDescent="0.25">
      <c r="A31" s="848"/>
      <c r="B31" s="876"/>
      <c r="C31" s="804"/>
      <c r="D31" s="50"/>
      <c r="E31" s="473" t="s">
        <v>185</v>
      </c>
      <c r="F31" s="1135" t="s">
        <v>137</v>
      </c>
      <c r="G31" s="976"/>
      <c r="H31" s="784"/>
      <c r="I31" s="973" t="s">
        <v>255</v>
      </c>
      <c r="J31" s="973"/>
      <c r="K31" s="973"/>
      <c r="L31" s="973"/>
      <c r="M31" s="973"/>
      <c r="N31" s="974"/>
      <c r="O31" s="973" t="s">
        <v>255</v>
      </c>
      <c r="P31" s="973"/>
      <c r="Q31" s="973"/>
      <c r="R31" s="973"/>
      <c r="S31" s="973"/>
      <c r="T31" s="974"/>
      <c r="U31" s="987"/>
      <c r="V31" s="988"/>
      <c r="W31" s="988"/>
      <c r="X31" s="988"/>
      <c r="Y31" s="988"/>
      <c r="Z31" s="989"/>
      <c r="AA31" s="973" t="s">
        <v>255</v>
      </c>
      <c r="AB31" s="973"/>
      <c r="AC31" s="973"/>
      <c r="AD31" s="973"/>
      <c r="AE31" s="973"/>
      <c r="AF31" s="974"/>
      <c r="AG31" s="66"/>
      <c r="AH31" s="34"/>
      <c r="AI31" s="34"/>
      <c r="AJ31" s="34"/>
      <c r="AK31" s="96"/>
      <c r="AL31" s="14"/>
      <c r="AM31" s="5"/>
    </row>
    <row r="32" spans="1:39" s="12" customFormat="1" ht="36" customHeight="1" x14ac:dyDescent="0.2">
      <c r="A32" s="848"/>
      <c r="B32" s="880" t="s">
        <v>334</v>
      </c>
      <c r="C32" s="804"/>
      <c r="D32" s="50"/>
      <c r="E32" s="473" t="s">
        <v>186</v>
      </c>
      <c r="F32" s="1135"/>
      <c r="G32" s="976"/>
      <c r="H32" s="784"/>
      <c r="I32" s="973"/>
      <c r="J32" s="973"/>
      <c r="K32" s="973"/>
      <c r="L32" s="973"/>
      <c r="M32" s="973"/>
      <c r="N32" s="974"/>
      <c r="O32" s="973"/>
      <c r="P32" s="973"/>
      <c r="Q32" s="973"/>
      <c r="R32" s="973"/>
      <c r="S32" s="973"/>
      <c r="T32" s="974"/>
      <c r="U32" s="990" t="s">
        <v>476</v>
      </c>
      <c r="V32" s="991"/>
      <c r="W32" s="991"/>
      <c r="X32" s="991"/>
      <c r="Y32" s="991"/>
      <c r="Z32" s="992"/>
      <c r="AA32" s="973"/>
      <c r="AB32" s="973"/>
      <c r="AC32" s="973"/>
      <c r="AD32" s="973"/>
      <c r="AE32" s="973"/>
      <c r="AF32" s="974"/>
      <c r="AG32" s="66"/>
      <c r="AH32" s="34"/>
      <c r="AI32" s="34"/>
      <c r="AJ32" s="34"/>
      <c r="AK32" s="96"/>
      <c r="AL32" s="14"/>
      <c r="AM32" s="5"/>
    </row>
    <row r="33" spans="1:49" s="12" customFormat="1" ht="36" customHeight="1" thickBot="1" x14ac:dyDescent="0.25">
      <c r="A33" s="848"/>
      <c r="B33" s="881" t="s">
        <v>335</v>
      </c>
      <c r="C33" s="804"/>
      <c r="D33" s="50"/>
      <c r="E33" s="473" t="s">
        <v>187</v>
      </c>
      <c r="F33" s="1135"/>
      <c r="G33" s="976"/>
      <c r="H33" s="784"/>
      <c r="I33" s="1145"/>
      <c r="J33" s="1145"/>
      <c r="K33" s="1145"/>
      <c r="L33" s="1145"/>
      <c r="M33" s="1145"/>
      <c r="N33" s="1146"/>
      <c r="O33" s="1145"/>
      <c r="P33" s="1145"/>
      <c r="Q33" s="1145"/>
      <c r="R33" s="1145"/>
      <c r="S33" s="1145"/>
      <c r="T33" s="1146"/>
      <c r="U33" s="993"/>
      <c r="V33" s="994"/>
      <c r="W33" s="994"/>
      <c r="X33" s="994"/>
      <c r="Y33" s="994"/>
      <c r="Z33" s="995"/>
      <c r="AA33" s="975"/>
      <c r="AB33" s="975"/>
      <c r="AC33" s="975"/>
      <c r="AD33" s="975"/>
      <c r="AE33" s="975"/>
      <c r="AF33" s="974"/>
      <c r="AG33" s="66"/>
      <c r="AH33" s="34"/>
      <c r="AI33" s="34"/>
      <c r="AJ33" s="34"/>
      <c r="AK33" s="96"/>
      <c r="AL33" s="14"/>
      <c r="AM33" s="5"/>
    </row>
    <row r="34" spans="1:49" s="12" customFormat="1" ht="36" customHeight="1" x14ac:dyDescent="0.2">
      <c r="A34" s="848"/>
      <c r="B34" s="895" t="s">
        <v>460</v>
      </c>
      <c r="C34" s="804"/>
      <c r="D34" s="50"/>
      <c r="E34" s="691" t="s">
        <v>188</v>
      </c>
      <c r="F34" s="1135"/>
      <c r="G34" s="1127"/>
      <c r="H34" s="785"/>
      <c r="I34" s="965"/>
      <c r="J34" s="965"/>
      <c r="K34" s="999" t="s">
        <v>460</v>
      </c>
      <c r="L34" s="965"/>
      <c r="M34" s="965"/>
      <c r="N34" s="965"/>
      <c r="O34" s="965"/>
      <c r="P34" s="999" t="s">
        <v>460</v>
      </c>
      <c r="Q34" s="965"/>
      <c r="R34" s="965"/>
      <c r="S34" s="965"/>
      <c r="T34" s="965"/>
      <c r="U34" s="993"/>
      <c r="V34" s="994"/>
      <c r="W34" s="994"/>
      <c r="X34" s="994"/>
      <c r="Y34" s="994"/>
      <c r="Z34" s="995"/>
      <c r="AA34" s="1152" t="s">
        <v>494</v>
      </c>
      <c r="AB34" s="1153"/>
      <c r="AC34" s="1153"/>
      <c r="AD34" s="1153"/>
      <c r="AE34" s="1153"/>
      <c r="AF34" s="1154"/>
      <c r="AG34" s="34"/>
      <c r="AH34" s="34"/>
      <c r="AI34" s="34"/>
      <c r="AJ34" s="34"/>
      <c r="AK34" s="96"/>
      <c r="AL34" s="14"/>
      <c r="AM34" s="5"/>
    </row>
    <row r="35" spans="1:49" s="12" customFormat="1" ht="36" customHeight="1" x14ac:dyDescent="0.2">
      <c r="A35" s="487"/>
      <c r="B35" s="876"/>
      <c r="C35" s="426"/>
      <c r="D35" s="426"/>
      <c r="E35" s="691" t="s">
        <v>189</v>
      </c>
      <c r="F35" s="441"/>
      <c r="G35" s="1127"/>
      <c r="H35" s="785"/>
      <c r="I35" s="965"/>
      <c r="J35" s="965"/>
      <c r="K35" s="999"/>
      <c r="L35" s="965"/>
      <c r="M35" s="965"/>
      <c r="N35" s="965"/>
      <c r="O35" s="965"/>
      <c r="P35" s="999"/>
      <c r="Q35" s="965"/>
      <c r="R35" s="965"/>
      <c r="S35" s="965"/>
      <c r="T35" s="965"/>
      <c r="U35" s="993"/>
      <c r="V35" s="994"/>
      <c r="W35" s="994"/>
      <c r="X35" s="994"/>
      <c r="Y35" s="994"/>
      <c r="Z35" s="995"/>
      <c r="AA35" s="1155"/>
      <c r="AB35" s="1156"/>
      <c r="AC35" s="1156"/>
      <c r="AD35" s="1156"/>
      <c r="AE35" s="1156"/>
      <c r="AF35" s="1157"/>
      <c r="AG35" s="34"/>
      <c r="AH35" s="34"/>
      <c r="AI35" s="34"/>
      <c r="AJ35" s="34"/>
      <c r="AK35" s="96"/>
      <c r="AL35" s="14"/>
      <c r="AM35" s="5"/>
    </row>
    <row r="36" spans="1:49" s="12" customFormat="1" ht="36" customHeight="1" x14ac:dyDescent="0.2">
      <c r="A36" s="848"/>
      <c r="B36" s="876"/>
      <c r="C36" s="804"/>
      <c r="D36" s="50"/>
      <c r="E36" s="691" t="s">
        <v>190</v>
      </c>
      <c r="F36" s="441"/>
      <c r="G36" s="1127"/>
      <c r="H36" s="785"/>
      <c r="I36" s="965"/>
      <c r="J36" s="965"/>
      <c r="K36" s="999"/>
      <c r="L36" s="965"/>
      <c r="M36" s="965"/>
      <c r="N36" s="965"/>
      <c r="O36" s="965"/>
      <c r="P36" s="999"/>
      <c r="Q36" s="965"/>
      <c r="R36" s="965"/>
      <c r="S36" s="965"/>
      <c r="T36" s="965"/>
      <c r="U36" s="993"/>
      <c r="V36" s="994"/>
      <c r="W36" s="994"/>
      <c r="X36" s="994"/>
      <c r="Y36" s="994"/>
      <c r="Z36" s="995"/>
      <c r="AA36" s="1155"/>
      <c r="AB36" s="1156"/>
      <c r="AC36" s="1156"/>
      <c r="AD36" s="1156"/>
      <c r="AE36" s="1156"/>
      <c r="AF36" s="1157"/>
      <c r="AG36" s="34"/>
      <c r="AH36" s="34"/>
      <c r="AI36" s="34"/>
      <c r="AJ36" s="34"/>
      <c r="AK36" s="96"/>
      <c r="AL36" s="14"/>
      <c r="AM36" s="5"/>
    </row>
    <row r="37" spans="1:49" s="12" customFormat="1" ht="36" customHeight="1" thickBot="1" x14ac:dyDescent="0.25">
      <c r="A37" s="848"/>
      <c r="B37" s="876"/>
      <c r="C37" s="426"/>
      <c r="D37" s="426"/>
      <c r="E37" s="474" t="s">
        <v>191</v>
      </c>
      <c r="F37" s="475"/>
      <c r="G37" s="1127"/>
      <c r="H37" s="785"/>
      <c r="I37" s="1148"/>
      <c r="J37" s="1148"/>
      <c r="K37" s="1147"/>
      <c r="L37" s="1148"/>
      <c r="M37" s="1148"/>
      <c r="N37" s="1148"/>
      <c r="O37" s="1148"/>
      <c r="P37" s="1147"/>
      <c r="Q37" s="1148"/>
      <c r="R37" s="1148"/>
      <c r="S37" s="1148"/>
      <c r="T37" s="1148"/>
      <c r="U37" s="996"/>
      <c r="V37" s="997"/>
      <c r="W37" s="997"/>
      <c r="X37" s="997"/>
      <c r="Y37" s="997"/>
      <c r="Z37" s="998"/>
      <c r="AA37" s="1158"/>
      <c r="AB37" s="1159"/>
      <c r="AC37" s="1159"/>
      <c r="AD37" s="1159"/>
      <c r="AE37" s="1159"/>
      <c r="AF37" s="1160"/>
      <c r="AG37" s="34"/>
      <c r="AH37" s="34"/>
      <c r="AI37" s="34"/>
      <c r="AJ37" s="34"/>
      <c r="AK37" s="96"/>
      <c r="AL37" s="14"/>
      <c r="AM37" s="5"/>
    </row>
    <row r="38" spans="1:49" s="12" customFormat="1" ht="36" customHeight="1" x14ac:dyDescent="0.2">
      <c r="A38" s="848"/>
      <c r="B38" s="1022" t="s">
        <v>345</v>
      </c>
      <c r="C38" s="426"/>
      <c r="D38" s="426"/>
      <c r="E38" s="476" t="s">
        <v>205</v>
      </c>
      <c r="F38" s="453"/>
      <c r="G38" s="1127"/>
      <c r="H38" s="866"/>
      <c r="I38" s="1118"/>
      <c r="J38" s="1119"/>
      <c r="K38" s="1119"/>
      <c r="L38" s="1119"/>
      <c r="M38" s="1119"/>
      <c r="N38" s="1120"/>
      <c r="O38" s="867"/>
      <c r="P38" s="868"/>
      <c r="Q38" s="868"/>
      <c r="R38" s="868"/>
      <c r="S38" s="868"/>
      <c r="T38" s="868"/>
      <c r="U38" s="91"/>
      <c r="V38" s="31"/>
      <c r="W38" s="31"/>
      <c r="X38" s="31"/>
      <c r="Y38" s="31"/>
      <c r="Z38" s="31"/>
      <c r="AA38" s="32"/>
      <c r="AB38" s="32"/>
      <c r="AC38" s="32"/>
      <c r="AD38" s="32"/>
      <c r="AE38" s="32"/>
      <c r="AF38" s="32"/>
      <c r="AG38" s="34"/>
      <c r="AH38" s="34"/>
      <c r="AI38" s="34"/>
      <c r="AJ38" s="34"/>
      <c r="AK38" s="96"/>
      <c r="AL38" s="14"/>
      <c r="AM38" s="5"/>
    </row>
    <row r="39" spans="1:49" s="12" customFormat="1" ht="36" customHeight="1" x14ac:dyDescent="0.2">
      <c r="A39" s="812"/>
      <c r="B39" s="1023"/>
      <c r="C39" s="812"/>
      <c r="D39" s="51"/>
      <c r="E39" s="636" t="s">
        <v>206</v>
      </c>
      <c r="F39" s="453"/>
      <c r="G39" s="1127"/>
      <c r="H39" s="785"/>
      <c r="I39" s="1121"/>
      <c r="J39" s="1122"/>
      <c r="K39" s="1122"/>
      <c r="L39" s="1122"/>
      <c r="M39" s="1122"/>
      <c r="N39" s="1123"/>
      <c r="O39" s="477"/>
      <c r="P39" s="386"/>
      <c r="Q39" s="386"/>
      <c r="R39" s="386"/>
      <c r="S39" s="386"/>
      <c r="T39" s="386"/>
      <c r="U39" s="91"/>
      <c r="V39" s="31"/>
      <c r="W39" s="31"/>
      <c r="X39" s="31"/>
      <c r="Y39" s="31"/>
      <c r="Z39" s="31"/>
      <c r="AA39" s="32"/>
      <c r="AB39" s="32" t="s">
        <v>115</v>
      </c>
      <c r="AC39" s="32"/>
      <c r="AD39" s="32"/>
      <c r="AE39" s="32"/>
      <c r="AF39" s="32"/>
      <c r="AG39" s="34"/>
      <c r="AH39" s="34"/>
      <c r="AI39" s="34"/>
      <c r="AJ39" s="34"/>
      <c r="AK39" s="96"/>
      <c r="AL39"/>
      <c r="AM39"/>
    </row>
    <row r="40" spans="1:49" s="16" customFormat="1" ht="36" customHeight="1" x14ac:dyDescent="0.2">
      <c r="A40" s="812"/>
      <c r="B40" s="896" t="s">
        <v>342</v>
      </c>
      <c r="C40" s="812"/>
      <c r="D40" s="51"/>
      <c r="E40" s="637"/>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c r="AM40"/>
    </row>
    <row r="41" spans="1:49" s="16" customFormat="1" ht="36" customHeight="1" x14ac:dyDescent="0.2">
      <c r="A41" s="812"/>
      <c r="B41" s="897" t="s">
        <v>313</v>
      </c>
      <c r="C41" s="812"/>
      <c r="D41" s="51"/>
      <c r="E41" s="638"/>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c r="AM41"/>
    </row>
    <row r="42" spans="1:49" s="12" customFormat="1" ht="68.25" customHeight="1" thickBot="1" x14ac:dyDescent="0.25">
      <c r="A42" s="812"/>
      <c r="B42" s="876"/>
      <c r="C42" s="812"/>
      <c r="D42" s="51"/>
      <c r="E42" s="639"/>
      <c r="F42" s="960" t="s">
        <v>545</v>
      </c>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1"/>
      <c r="AL42"/>
      <c r="AM42"/>
      <c r="AN42" s="76"/>
    </row>
    <row r="43" spans="1:49" s="10" customFormat="1" ht="29.25" customHeight="1" x14ac:dyDescent="0.2">
      <c r="A43" s="848"/>
      <c r="B43" s="898" t="s">
        <v>262</v>
      </c>
      <c r="C43" s="804"/>
      <c r="D43" s="50"/>
      <c r="E43" s="640"/>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2"/>
      <c r="AL43"/>
      <c r="AM43"/>
      <c r="AN43" s="9"/>
      <c r="AO43" s="9"/>
      <c r="AP43" s="9"/>
      <c r="AQ43" s="9"/>
      <c r="AR43" s="9"/>
      <c r="AS43" s="9"/>
      <c r="AT43" s="9"/>
      <c r="AU43" s="9"/>
    </row>
    <row r="44" spans="1:49" s="16" customFormat="1" ht="29.25" customHeight="1" x14ac:dyDescent="0.2">
      <c r="A44" s="848"/>
      <c r="B44" s="899" t="s">
        <v>226</v>
      </c>
      <c r="C44" s="804"/>
      <c r="D44" s="50"/>
      <c r="E44" s="689"/>
      <c r="F44" s="689"/>
      <c r="G44" s="689"/>
      <c r="H44" s="780"/>
      <c r="I44" s="689"/>
      <c r="J44" s="689"/>
      <c r="K44" s="689"/>
      <c r="L44" s="689"/>
      <c r="M44" s="758"/>
      <c r="N44" s="689"/>
      <c r="O44" s="689"/>
      <c r="P44" s="689"/>
      <c r="Q44" s="689"/>
      <c r="R44" s="689"/>
      <c r="S44" s="758"/>
      <c r="T44" s="689"/>
      <c r="U44" s="689"/>
      <c r="V44" s="689"/>
      <c r="W44" s="780"/>
      <c r="X44" s="689"/>
      <c r="Y44" s="689"/>
      <c r="Z44" s="689"/>
      <c r="AA44" s="689"/>
      <c r="AB44" s="689"/>
      <c r="AC44" s="689"/>
      <c r="AD44" s="689"/>
      <c r="AE44" s="856"/>
      <c r="AF44" s="689"/>
      <c r="AG44" s="689"/>
      <c r="AH44" s="689"/>
      <c r="AI44" s="689"/>
      <c r="AJ44" s="689"/>
      <c r="AK44" s="689"/>
      <c r="AL44"/>
      <c r="AM44"/>
      <c r="AN44"/>
      <c r="AO44"/>
      <c r="AP44" s="90"/>
      <c r="AQ44" s="90"/>
      <c r="AR44" s="90"/>
      <c r="AS44" s="90"/>
      <c r="AT44" s="90"/>
      <c r="AU44" s="90"/>
      <c r="AV44" s="90"/>
      <c r="AW44" s="90"/>
    </row>
    <row r="45" spans="1:49" s="16" customFormat="1" ht="29.25" customHeight="1" x14ac:dyDescent="0.2">
      <c r="A45" s="848"/>
      <c r="B45" s="900" t="s">
        <v>213</v>
      </c>
      <c r="C45" s="430"/>
      <c r="D45" s="430"/>
      <c r="E45"/>
      <c r="F45"/>
      <c r="G45"/>
      <c r="H45" s="780"/>
      <c r="I45"/>
      <c r="J45"/>
      <c r="K45"/>
      <c r="L45"/>
      <c r="M45" s="758"/>
      <c r="N45"/>
      <c r="O45"/>
      <c r="P45"/>
      <c r="Q45"/>
      <c r="R45"/>
      <c r="S45" s="758"/>
      <c r="T45"/>
      <c r="U45"/>
      <c r="V45"/>
      <c r="W45" s="780"/>
      <c r="X45"/>
      <c r="Y45"/>
      <c r="Z45"/>
      <c r="AA45"/>
      <c r="AB45"/>
      <c r="AC45"/>
      <c r="AD45"/>
      <c r="AE45" s="856"/>
      <c r="AF45"/>
      <c r="AG45"/>
      <c r="AH45" s="630"/>
      <c r="AI45"/>
      <c r="AJ45"/>
      <c r="AK45"/>
      <c r="AL45"/>
      <c r="AM45"/>
      <c r="AN45"/>
      <c r="AO45"/>
      <c r="AP45" s="90"/>
      <c r="AQ45" s="90"/>
      <c r="AR45" s="90"/>
      <c r="AS45" s="90"/>
      <c r="AT45" s="90"/>
      <c r="AU45" s="90"/>
      <c r="AV45" s="90"/>
      <c r="AW45" s="90"/>
    </row>
    <row r="46" spans="1:49" s="16" customFormat="1" ht="29.25" customHeight="1" x14ac:dyDescent="0.2">
      <c r="A46" s="848"/>
      <c r="B46" s="901" t="s">
        <v>78</v>
      </c>
      <c r="C46" s="430"/>
      <c r="D46" s="430"/>
      <c r="E46"/>
      <c r="F46"/>
      <c r="G46"/>
      <c r="H46" s="780"/>
      <c r="I46"/>
      <c r="J46"/>
      <c r="K46"/>
      <c r="L46"/>
      <c r="M46" s="758"/>
      <c r="N46"/>
      <c r="O46"/>
      <c r="P46"/>
      <c r="Q46"/>
      <c r="R46"/>
      <c r="S46" s="758"/>
      <c r="T46"/>
      <c r="U46"/>
      <c r="V46"/>
      <c r="W46" s="780"/>
      <c r="X46"/>
      <c r="Y46"/>
      <c r="Z46"/>
      <c r="AA46"/>
      <c r="AB46"/>
      <c r="AC46"/>
      <c r="AD46"/>
      <c r="AE46" s="856"/>
      <c r="AF46"/>
      <c r="AG46"/>
      <c r="AH46" s="630"/>
      <c r="AI46"/>
      <c r="AJ46"/>
      <c r="AK46"/>
      <c r="AL46"/>
      <c r="AM46"/>
      <c r="AN46"/>
      <c r="AO46"/>
      <c r="AP46" s="90"/>
      <c r="AQ46" s="90"/>
      <c r="AR46" s="90"/>
      <c r="AS46" s="90"/>
      <c r="AT46" s="90"/>
      <c r="AU46" s="90"/>
      <c r="AV46" s="90"/>
      <c r="AW46" s="90"/>
    </row>
    <row r="47" spans="1:49" s="16" customFormat="1" ht="29.25" customHeight="1" x14ac:dyDescent="0.2">
      <c r="A47" s="848"/>
      <c r="B47" s="902" t="s">
        <v>79</v>
      </c>
      <c r="C47" s="430"/>
      <c r="D47" s="430"/>
      <c r="E47"/>
      <c r="F47"/>
      <c r="G47"/>
      <c r="H47" s="780"/>
      <c r="I47"/>
      <c r="J47"/>
      <c r="K47"/>
      <c r="L47"/>
      <c r="M47" s="758"/>
      <c r="N47"/>
      <c r="O47"/>
      <c r="P47"/>
      <c r="Q47"/>
      <c r="R47"/>
      <c r="S47" s="758"/>
      <c r="T47"/>
      <c r="U47"/>
      <c r="V47"/>
      <c r="W47" s="780"/>
      <c r="X47"/>
      <c r="Y47"/>
      <c r="Z47"/>
      <c r="AA47"/>
      <c r="AB47"/>
      <c r="AC47"/>
      <c r="AD47"/>
      <c r="AE47" s="856"/>
      <c r="AF47"/>
      <c r="AG47"/>
      <c r="AH47" s="630"/>
      <c r="AI47"/>
      <c r="AJ47"/>
      <c r="AK47"/>
      <c r="AL47"/>
      <c r="AM47"/>
      <c r="AN47"/>
      <c r="AO47"/>
      <c r="AP47" s="90"/>
      <c r="AQ47" s="90"/>
      <c r="AR47" s="90"/>
      <c r="AS47" s="90"/>
      <c r="AT47" s="90"/>
      <c r="AU47" s="90"/>
      <c r="AV47" s="90"/>
      <c r="AW47" s="90"/>
    </row>
    <row r="48" spans="1:49" s="16" customFormat="1" ht="29.25" customHeight="1" x14ac:dyDescent="0.2">
      <c r="A48" s="848"/>
      <c r="B48" s="903" t="s">
        <v>76</v>
      </c>
      <c r="C48" s="430"/>
      <c r="D48" s="430"/>
      <c r="E48"/>
      <c r="F48"/>
      <c r="G48"/>
      <c r="H48" s="780"/>
      <c r="I48"/>
      <c r="J48"/>
      <c r="K48"/>
      <c r="L48"/>
      <c r="M48" s="758"/>
      <c r="N48"/>
      <c r="O48"/>
      <c r="P48"/>
      <c r="Q48"/>
      <c r="R48"/>
      <c r="S48" s="758"/>
      <c r="T48"/>
      <c r="U48"/>
      <c r="V48"/>
      <c r="W48" s="780"/>
      <c r="X48"/>
      <c r="Y48"/>
      <c r="Z48"/>
      <c r="AA48"/>
      <c r="AB48"/>
      <c r="AC48"/>
      <c r="AD48"/>
      <c r="AE48" s="856"/>
      <c r="AF48"/>
      <c r="AG48"/>
      <c r="AH48" s="630"/>
      <c r="AI48"/>
      <c r="AJ48"/>
      <c r="AK48"/>
      <c r="AL48"/>
      <c r="AM48"/>
      <c r="AN48"/>
      <c r="AO48"/>
      <c r="AP48" s="90"/>
      <c r="AQ48" s="90"/>
      <c r="AR48" s="90"/>
      <c r="AS48" s="90"/>
      <c r="AT48" s="90"/>
      <c r="AU48" s="90"/>
      <c r="AV48" s="90"/>
      <c r="AW48" s="90"/>
    </row>
    <row r="49" spans="1:49" s="16" customFormat="1" ht="29.25" customHeight="1" x14ac:dyDescent="0.2">
      <c r="A49" s="848"/>
      <c r="B49" s="904" t="s">
        <v>222</v>
      </c>
      <c r="C49" s="430"/>
      <c r="D49" s="430"/>
      <c r="E49"/>
      <c r="F49"/>
      <c r="G49"/>
      <c r="H49" s="780"/>
      <c r="I49"/>
      <c r="J49"/>
      <c r="K49"/>
      <c r="L49"/>
      <c r="M49" s="758"/>
      <c r="N49"/>
      <c r="O49"/>
      <c r="P49"/>
      <c r="Q49"/>
      <c r="R49"/>
      <c r="S49" s="758"/>
      <c r="T49"/>
      <c r="U49"/>
      <c r="V49"/>
      <c r="W49" s="780"/>
      <c r="X49"/>
      <c r="Y49"/>
      <c r="Z49"/>
      <c r="AA49" t="s">
        <v>468</v>
      </c>
      <c r="AB49"/>
      <c r="AC49"/>
      <c r="AD49"/>
      <c r="AE49" s="856"/>
      <c r="AF49"/>
      <c r="AG49"/>
      <c r="AH49" s="630"/>
      <c r="AI49"/>
      <c r="AJ49"/>
      <c r="AK49"/>
      <c r="AL49"/>
      <c r="AM49"/>
      <c r="AN49"/>
      <c r="AO49"/>
      <c r="AP49" s="90"/>
      <c r="AQ49" s="90"/>
      <c r="AR49" s="90"/>
      <c r="AS49" s="90"/>
      <c r="AT49" s="90"/>
      <c r="AU49" s="90"/>
      <c r="AV49" s="90"/>
      <c r="AW49" s="90"/>
    </row>
    <row r="50" spans="1:49" s="479" customFormat="1" ht="36" customHeight="1" x14ac:dyDescent="0.4">
      <c r="A50" s="848"/>
      <c r="B50" s="904" t="s">
        <v>223</v>
      </c>
      <c r="C50" s="430"/>
      <c r="D50" s="430"/>
      <c r="E50" s="478"/>
      <c r="F50" s="478"/>
      <c r="G50"/>
      <c r="H50" s="780"/>
      <c r="I50"/>
      <c r="J50"/>
      <c r="K50"/>
      <c r="L50"/>
      <c r="M50" s="758"/>
      <c r="N50"/>
      <c r="O50"/>
      <c r="P50"/>
      <c r="Q50"/>
      <c r="R50"/>
      <c r="S50" s="758"/>
      <c r="T50"/>
      <c r="U50"/>
      <c r="V50"/>
      <c r="W50" s="780"/>
      <c r="X50"/>
      <c r="Y50"/>
      <c r="Z50"/>
      <c r="AA50"/>
      <c r="AB50"/>
      <c r="AC50"/>
      <c r="AD50"/>
      <c r="AE50" s="856"/>
      <c r="AF50"/>
      <c r="AG50"/>
      <c r="AH50" s="630"/>
      <c r="AI50" s="478"/>
      <c r="AJ50" s="478"/>
      <c r="AK50" s="478"/>
      <c r="AL50" s="478"/>
      <c r="AM50" s="478"/>
      <c r="AU50" s="480"/>
    </row>
    <row r="51" spans="1:49" s="479" customFormat="1" ht="36" customHeight="1" x14ac:dyDescent="0.4">
      <c r="A51" s="848"/>
      <c r="B51" s="904" t="s">
        <v>104</v>
      </c>
      <c r="C51" s="430"/>
      <c r="D51" s="430"/>
      <c r="E51" s="478"/>
      <c r="F51" s="478"/>
      <c r="G51"/>
      <c r="H51" s="780"/>
      <c r="I51"/>
      <c r="J51"/>
      <c r="K51"/>
      <c r="L51"/>
      <c r="M51" s="758"/>
      <c r="N51"/>
      <c r="O51"/>
      <c r="P51"/>
      <c r="Q51"/>
      <c r="R51"/>
      <c r="S51" s="758"/>
      <c r="T51"/>
      <c r="U51"/>
      <c r="V51"/>
      <c r="W51" s="780"/>
      <c r="X51"/>
      <c r="Y51"/>
      <c r="Z51"/>
      <c r="AA51"/>
      <c r="AB51"/>
      <c r="AC51"/>
      <c r="AD51"/>
      <c r="AE51" s="856"/>
      <c r="AF51"/>
      <c r="AG51"/>
      <c r="AH51" s="630"/>
      <c r="AI51" s="478"/>
      <c r="AJ51" s="478"/>
      <c r="AK51" s="478"/>
      <c r="AL51" s="478"/>
      <c r="AM51" s="478"/>
      <c r="AU51" s="480"/>
    </row>
    <row r="52" spans="1:49" s="479" customFormat="1" ht="36" customHeight="1" x14ac:dyDescent="0.4">
      <c r="A52" s="848"/>
      <c r="B52" s="904" t="s">
        <v>228</v>
      </c>
      <c r="C52" s="430"/>
      <c r="D52" s="430"/>
      <c r="E52" s="478"/>
      <c r="F52" s="478"/>
      <c r="G52"/>
      <c r="H52" s="780"/>
      <c r="I52"/>
      <c r="J52"/>
      <c r="K52"/>
      <c r="L52"/>
      <c r="M52" s="758"/>
      <c r="N52"/>
      <c r="O52"/>
      <c r="P52"/>
      <c r="Q52"/>
      <c r="R52"/>
      <c r="S52" s="758"/>
      <c r="T52"/>
      <c r="U52"/>
      <c r="V52"/>
      <c r="W52" s="780"/>
      <c r="X52"/>
      <c r="Y52"/>
      <c r="Z52"/>
      <c r="AA52"/>
      <c r="AB52"/>
      <c r="AC52"/>
      <c r="AD52"/>
      <c r="AE52" s="856"/>
      <c r="AF52"/>
      <c r="AG52"/>
      <c r="AH52" s="630"/>
      <c r="AI52" s="478"/>
      <c r="AJ52" s="478"/>
      <c r="AK52" s="478"/>
      <c r="AL52" s="478"/>
      <c r="AM52" s="478"/>
      <c r="AU52" s="480"/>
    </row>
    <row r="53" spans="1:49" s="479" customFormat="1" ht="36" customHeight="1" x14ac:dyDescent="0.4">
      <c r="A53" s="848"/>
      <c r="B53" s="904" t="s">
        <v>224</v>
      </c>
      <c r="C53" s="430"/>
      <c r="D53" s="430"/>
      <c r="E53" s="478"/>
      <c r="F53" s="478"/>
      <c r="G53"/>
      <c r="H53" s="780"/>
      <c r="I53"/>
      <c r="J53"/>
      <c r="K53"/>
      <c r="L53"/>
      <c r="M53" s="758"/>
      <c r="N53"/>
      <c r="O53"/>
      <c r="P53"/>
      <c r="Q53"/>
      <c r="R53"/>
      <c r="S53" s="758"/>
      <c r="T53"/>
      <c r="U53"/>
      <c r="V53"/>
      <c r="W53" s="780"/>
      <c r="X53"/>
      <c r="Y53"/>
      <c r="Z53"/>
      <c r="AA53"/>
      <c r="AB53"/>
      <c r="AC53"/>
      <c r="AD53"/>
      <c r="AE53" s="856"/>
      <c r="AF53"/>
      <c r="AG53"/>
      <c r="AH53" s="630"/>
      <c r="AI53" s="478"/>
      <c r="AJ53" s="478"/>
      <c r="AK53" s="478"/>
      <c r="AL53" s="478"/>
      <c r="AM53" s="478"/>
      <c r="AU53" s="480"/>
    </row>
    <row r="54" spans="1:49" s="479" customFormat="1" ht="36" customHeight="1" x14ac:dyDescent="0.4">
      <c r="A54" s="848"/>
      <c r="B54" s="904" t="s">
        <v>103</v>
      </c>
      <c r="C54" s="430"/>
      <c r="D54" s="430"/>
      <c r="E54" s="478"/>
      <c r="F54" s="478"/>
      <c r="G54"/>
      <c r="H54" s="780"/>
      <c r="I54"/>
      <c r="J54"/>
      <c r="K54"/>
      <c r="L54"/>
      <c r="M54" s="758"/>
      <c r="N54"/>
      <c r="O54"/>
      <c r="P54"/>
      <c r="Q54"/>
      <c r="R54"/>
      <c r="S54" s="758"/>
      <c r="T54"/>
      <c r="U54"/>
      <c r="V54"/>
      <c r="W54" s="780"/>
      <c r="X54"/>
      <c r="Y54"/>
      <c r="Z54"/>
      <c r="AA54"/>
      <c r="AB54"/>
      <c r="AC54"/>
      <c r="AD54"/>
      <c r="AE54" s="856"/>
      <c r="AF54"/>
      <c r="AG54"/>
      <c r="AH54" s="630"/>
      <c r="AI54" s="478"/>
      <c r="AJ54" s="478"/>
      <c r="AK54" s="478"/>
      <c r="AL54" s="478"/>
      <c r="AM54" s="478"/>
      <c r="AU54" s="480"/>
    </row>
    <row r="55" spans="1:49" s="479" customFormat="1" ht="36" customHeight="1" x14ac:dyDescent="0.4">
      <c r="A55" s="848"/>
      <c r="B55" s="904" t="s">
        <v>225</v>
      </c>
      <c r="C55" s="430"/>
      <c r="D55" s="430"/>
      <c r="E55" s="478"/>
      <c r="F55"/>
      <c r="G55"/>
      <c r="H55" s="780"/>
      <c r="I55"/>
      <c r="J55"/>
      <c r="K55"/>
      <c r="L55"/>
      <c r="M55" s="758"/>
      <c r="N55"/>
      <c r="O55"/>
      <c r="P55"/>
      <c r="Q55"/>
      <c r="R55"/>
      <c r="S55" s="758"/>
      <c r="T55"/>
      <c r="U55"/>
      <c r="V55"/>
      <c r="W55" s="780"/>
      <c r="X55"/>
      <c r="Y55"/>
      <c r="Z55"/>
      <c r="AA55"/>
      <c r="AB55"/>
      <c r="AC55"/>
      <c r="AD55"/>
      <c r="AE55" s="856"/>
      <c r="AF55"/>
      <c r="AG55"/>
      <c r="AH55" s="630"/>
      <c r="AI55" s="478"/>
      <c r="AJ55" s="478"/>
      <c r="AK55" s="478"/>
      <c r="AL55" s="478"/>
      <c r="AM55" s="478"/>
      <c r="AU55" s="480"/>
    </row>
    <row r="56" spans="1:49" s="479" customFormat="1" ht="36" customHeight="1" x14ac:dyDescent="0.4">
      <c r="A56" s="848"/>
      <c r="B56" s="905" t="s">
        <v>80</v>
      </c>
      <c r="C56" s="430"/>
      <c r="D56" s="430"/>
      <c r="E56" s="478"/>
      <c r="F56"/>
      <c r="G56"/>
      <c r="H56" s="780"/>
      <c r="I56"/>
      <c r="J56"/>
      <c r="K56"/>
      <c r="L56"/>
      <c r="M56" s="758"/>
      <c r="N56"/>
      <c r="O56"/>
      <c r="P56"/>
      <c r="Q56"/>
      <c r="R56"/>
      <c r="S56" s="758"/>
      <c r="T56"/>
      <c r="U56"/>
      <c r="V56"/>
      <c r="W56" s="780"/>
      <c r="X56"/>
      <c r="Y56"/>
      <c r="Z56"/>
      <c r="AA56"/>
      <c r="AB56"/>
      <c r="AC56"/>
      <c r="AD56"/>
      <c r="AE56" s="856"/>
      <c r="AF56"/>
      <c r="AG56"/>
      <c r="AH56" s="630"/>
      <c r="AI56" s="478"/>
      <c r="AJ56" s="478"/>
      <c r="AK56" s="478"/>
      <c r="AL56" s="478"/>
      <c r="AM56" s="478"/>
      <c r="AU56" s="480"/>
    </row>
    <row r="57" spans="1:49" s="479" customFormat="1" ht="36" customHeight="1" x14ac:dyDescent="0.4">
      <c r="A57" s="848"/>
      <c r="B57" s="876"/>
      <c r="C57" s="430"/>
      <c r="D57" s="430"/>
      <c r="E57" s="478"/>
      <c r="F57"/>
      <c r="G57"/>
      <c r="H57" s="780"/>
      <c r="I57"/>
      <c r="J57"/>
      <c r="K57"/>
      <c r="L57"/>
      <c r="M57" s="758"/>
      <c r="N57"/>
      <c r="O57"/>
      <c r="P57"/>
      <c r="Q57"/>
      <c r="R57"/>
      <c r="S57" s="758"/>
      <c r="T57"/>
      <c r="U57"/>
      <c r="V57"/>
      <c r="W57" s="780"/>
      <c r="X57"/>
      <c r="Y57"/>
      <c r="Z57"/>
      <c r="AA57"/>
      <c r="AB57"/>
      <c r="AC57"/>
      <c r="AD57"/>
      <c r="AE57" s="856"/>
      <c r="AF57"/>
      <c r="AG57"/>
      <c r="AH57" s="630"/>
      <c r="AI57" s="478"/>
      <c r="AJ57" s="478"/>
      <c r="AK57" s="478"/>
      <c r="AL57" s="478"/>
      <c r="AM57" s="478"/>
      <c r="AU57" s="480"/>
    </row>
    <row r="58" spans="1:49" ht="36" customHeight="1" x14ac:dyDescent="0.2">
      <c r="A58" s="848"/>
      <c r="B58" s="876"/>
      <c r="C58" s="430"/>
      <c r="D58" s="430"/>
    </row>
    <row r="59" spans="1:49" ht="36" customHeight="1" x14ac:dyDescent="0.2">
      <c r="A59" s="848"/>
      <c r="B59" s="876"/>
      <c r="C59" s="804"/>
      <c r="D59" s="50"/>
    </row>
    <row r="60" spans="1:49" ht="36" customHeight="1" x14ac:dyDescent="0.25">
      <c r="A60" s="870"/>
      <c r="B60" s="873" t="s">
        <v>529</v>
      </c>
      <c r="C60" s="872"/>
      <c r="D60" s="765"/>
    </row>
    <row r="65" spans="1:3" s="11" customFormat="1" ht="36" customHeight="1" x14ac:dyDescent="0.3">
      <c r="A65" s="863"/>
      <c r="B65" s="865"/>
      <c r="C65" s="863"/>
    </row>
    <row r="66" spans="1:3" s="11" customFormat="1" ht="36" customHeight="1" x14ac:dyDescent="0.3">
      <c r="A66" s="863"/>
      <c r="B66" s="865"/>
      <c r="C66" s="863"/>
    </row>
    <row r="67" spans="1:3" s="11" customFormat="1" ht="36" customHeight="1" x14ac:dyDescent="0.3">
      <c r="A67" s="863"/>
      <c r="B67" s="865"/>
      <c r="C67" s="863"/>
    </row>
    <row r="68" spans="1:3" s="11" customFormat="1" ht="36" customHeight="1" x14ac:dyDescent="0.3">
      <c r="A68" s="863"/>
      <c r="B68" s="865"/>
      <c r="C68" s="863"/>
    </row>
    <row r="69" spans="1:3" s="11" customFormat="1" ht="36" customHeight="1" x14ac:dyDescent="0.3">
      <c r="A69" s="863"/>
      <c r="B69" s="865"/>
      <c r="C69" s="863"/>
    </row>
    <row r="70" spans="1:3" s="11" customFormat="1" ht="36" customHeight="1" x14ac:dyDescent="0.3">
      <c r="A70" s="863"/>
      <c r="B70" s="865"/>
      <c r="C70" s="863"/>
    </row>
    <row r="71" spans="1:3" s="11" customFormat="1" ht="36" customHeight="1" x14ac:dyDescent="0.3">
      <c r="A71" s="863"/>
      <c r="B71" s="865"/>
      <c r="C71" s="863"/>
    </row>
    <row r="72" spans="1:3" s="11" customFormat="1" ht="36" customHeight="1" x14ac:dyDescent="0.3">
      <c r="A72" s="863"/>
      <c r="B72" s="865"/>
      <c r="C72" s="863"/>
    </row>
    <row r="73" spans="1:3" s="11" customFormat="1" ht="36" customHeight="1" x14ac:dyDescent="0.3">
      <c r="A73" s="863"/>
      <c r="B73" s="865"/>
      <c r="C73" s="863"/>
    </row>
    <row r="74" spans="1:3" s="11" customFormat="1" ht="36" customHeight="1" x14ac:dyDescent="0.3">
      <c r="A74" s="863"/>
      <c r="B74" s="865"/>
      <c r="C74" s="863"/>
    </row>
    <row r="75" spans="1:3" s="11" customFormat="1" ht="36" customHeight="1" x14ac:dyDescent="0.3">
      <c r="A75" s="863"/>
      <c r="B75" s="865"/>
      <c r="C75" s="863"/>
    </row>
    <row r="76" spans="1:3" s="11" customFormat="1" ht="36" customHeight="1" x14ac:dyDescent="0.3">
      <c r="A76" s="863"/>
      <c r="B76" s="865"/>
      <c r="C76" s="863"/>
    </row>
    <row r="77" spans="1:3" s="11" customFormat="1" ht="36" customHeight="1" x14ac:dyDescent="0.3">
      <c r="A77" s="863"/>
      <c r="B77" s="865"/>
      <c r="C77" s="863"/>
    </row>
    <row r="78" spans="1:3" s="11" customFormat="1" ht="36" customHeight="1" x14ac:dyDescent="0.3">
      <c r="A78" s="863"/>
      <c r="B78" s="865"/>
      <c r="C78" s="863"/>
    </row>
    <row r="79" spans="1:3" s="11" customFormat="1" ht="36" customHeight="1" x14ac:dyDescent="0.3">
      <c r="A79" s="863"/>
      <c r="B79" s="865"/>
      <c r="C79" s="863"/>
    </row>
    <row r="80" spans="1:3" s="11" customFormat="1" ht="36" customHeight="1" x14ac:dyDescent="0.3">
      <c r="A80" s="863"/>
      <c r="B80" s="865"/>
      <c r="C80" s="863"/>
    </row>
    <row r="81" spans="1:3" s="11" customFormat="1" ht="36" customHeight="1" x14ac:dyDescent="0.3">
      <c r="A81" s="863"/>
      <c r="B81" s="865"/>
      <c r="C81" s="863"/>
    </row>
    <row r="82" spans="1:3" s="11" customFormat="1" ht="36" customHeight="1" x14ac:dyDescent="0.3">
      <c r="A82" s="863"/>
      <c r="B82" s="865"/>
      <c r="C82" s="863"/>
    </row>
    <row r="83" spans="1:3" s="11" customFormat="1" ht="36" customHeight="1" x14ac:dyDescent="0.3">
      <c r="A83" s="863"/>
      <c r="B83" s="865"/>
      <c r="C83" s="863"/>
    </row>
    <row r="84" spans="1:3" s="11" customFormat="1" ht="36" customHeight="1" x14ac:dyDescent="0.3">
      <c r="A84" s="863"/>
      <c r="B84" s="865"/>
      <c r="C84" s="863"/>
    </row>
    <row r="85" spans="1:3" s="11" customFormat="1" ht="36" customHeight="1" x14ac:dyDescent="0.3">
      <c r="A85" s="863"/>
      <c r="B85" s="865"/>
      <c r="C85" s="863"/>
    </row>
    <row r="86" spans="1:3" s="11" customFormat="1" ht="36" customHeight="1" x14ac:dyDescent="0.3">
      <c r="A86" s="863"/>
      <c r="B86" s="865"/>
      <c r="C86" s="863"/>
    </row>
    <row r="87" spans="1:3" s="11" customFormat="1" ht="36" customHeight="1" x14ac:dyDescent="0.3">
      <c r="A87" s="863"/>
      <c r="B87" s="865"/>
      <c r="C87" s="863"/>
    </row>
    <row r="88" spans="1:3" s="11" customFormat="1" ht="36" customHeight="1" x14ac:dyDescent="0.3">
      <c r="A88" s="863"/>
      <c r="B88" s="865"/>
      <c r="C88" s="863"/>
    </row>
    <row r="89" spans="1:3" s="11" customFormat="1" ht="36" customHeight="1" x14ac:dyDescent="0.3">
      <c r="A89" s="863"/>
      <c r="B89" s="865"/>
      <c r="C89" s="863"/>
    </row>
  </sheetData>
  <mergeCells count="153">
    <mergeCell ref="AA34:AF37"/>
    <mergeCell ref="AG16:AK19"/>
    <mergeCell ref="AG11:AK14"/>
    <mergeCell ref="M34:M37"/>
    <mergeCell ref="N34:N37"/>
    <mergeCell ref="O34:O37"/>
    <mergeCell ref="Q34:Q37"/>
    <mergeCell ref="R34:R37"/>
    <mergeCell ref="S34:S37"/>
    <mergeCell ref="T34:T37"/>
    <mergeCell ref="P34:P37"/>
    <mergeCell ref="O11:O14"/>
    <mergeCell ref="P11:P14"/>
    <mergeCell ref="Q11:Q14"/>
    <mergeCell ref="S16:S19"/>
    <mergeCell ref="M16:M19"/>
    <mergeCell ref="N16:N19"/>
    <mergeCell ref="M27:M30"/>
    <mergeCell ref="AG20:AK20"/>
    <mergeCell ref="AF22:AF25"/>
    <mergeCell ref="AA20:AF21"/>
    <mergeCell ref="X22:X25"/>
    <mergeCell ref="X27:X30"/>
    <mergeCell ref="R11:R14"/>
    <mergeCell ref="F31:F34"/>
    <mergeCell ref="AE22:AE25"/>
    <mergeCell ref="O22:O25"/>
    <mergeCell ref="AE11:AE14"/>
    <mergeCell ref="Q27:Q30"/>
    <mergeCell ref="N27:N30"/>
    <mergeCell ref="T22:T25"/>
    <mergeCell ref="R22:R25"/>
    <mergeCell ref="AE27:AE30"/>
    <mergeCell ref="I11:N14"/>
    <mergeCell ref="I31:N33"/>
    <mergeCell ref="O31:T33"/>
    <mergeCell ref="K16:K19"/>
    <mergeCell ref="K34:K37"/>
    <mergeCell ref="I22:I25"/>
    <mergeCell ref="I34:I37"/>
    <mergeCell ref="J34:J37"/>
    <mergeCell ref="L34:L37"/>
    <mergeCell ref="AC22:AC25"/>
    <mergeCell ref="AA27:AA30"/>
    <mergeCell ref="U20:Z21"/>
    <mergeCell ref="W22:W25"/>
    <mergeCell ref="V22:V25"/>
    <mergeCell ref="AD22:AD25"/>
    <mergeCell ref="I38:N39"/>
    <mergeCell ref="F27:F29"/>
    <mergeCell ref="G34:G36"/>
    <mergeCell ref="G37:G39"/>
    <mergeCell ref="AF16:AF19"/>
    <mergeCell ref="I16:I19"/>
    <mergeCell ref="J22:J25"/>
    <mergeCell ref="K22:K25"/>
    <mergeCell ref="J16:J19"/>
    <mergeCell ref="M22:M25"/>
    <mergeCell ref="N22:N25"/>
    <mergeCell ref="I26:N26"/>
    <mergeCell ref="J27:J30"/>
    <mergeCell ref="K27:K30"/>
    <mergeCell ref="AA16:AA19"/>
    <mergeCell ref="P27:P30"/>
    <mergeCell ref="Q22:Q25"/>
    <mergeCell ref="I20:N21"/>
    <mergeCell ref="R27:R30"/>
    <mergeCell ref="P22:P25"/>
    <mergeCell ref="O27:O30"/>
    <mergeCell ref="I27:I30"/>
    <mergeCell ref="T27:T30"/>
    <mergeCell ref="S27:S30"/>
    <mergeCell ref="E2:E4"/>
    <mergeCell ref="T11:T14"/>
    <mergeCell ref="E9:E10"/>
    <mergeCell ref="O9:T10"/>
    <mergeCell ref="T16:T19"/>
    <mergeCell ref="O26:T26"/>
    <mergeCell ref="O16:O19"/>
    <mergeCell ref="O20:T21"/>
    <mergeCell ref="S22:S25"/>
    <mergeCell ref="L22:L25"/>
    <mergeCell ref="L16:L19"/>
    <mergeCell ref="F11:F14"/>
    <mergeCell ref="F16:F19"/>
    <mergeCell ref="F22:F25"/>
    <mergeCell ref="F2:AK3"/>
    <mergeCell ref="AD11:AD14"/>
    <mergeCell ref="X11:X14"/>
    <mergeCell ref="S11:S14"/>
    <mergeCell ref="F4:AD5"/>
    <mergeCell ref="U9:Z10"/>
    <mergeCell ref="F6:AD6"/>
    <mergeCell ref="O8:T8"/>
    <mergeCell ref="AG8:AK8"/>
    <mergeCell ref="U19:Z19"/>
    <mergeCell ref="AA8:AF8"/>
    <mergeCell ref="H9:N10"/>
    <mergeCell ref="H11:H15"/>
    <mergeCell ref="Q16:Q19"/>
    <mergeCell ref="R16:R19"/>
    <mergeCell ref="U18:Z18"/>
    <mergeCell ref="Y11:Y14"/>
    <mergeCell ref="AB16:AB19"/>
    <mergeCell ref="AD16:AD19"/>
    <mergeCell ref="B4:B6"/>
    <mergeCell ref="B38:B39"/>
    <mergeCell ref="Z22:Z25"/>
    <mergeCell ref="AL13:AL14"/>
    <mergeCell ref="AC16:AC19"/>
    <mergeCell ref="AF11:AF14"/>
    <mergeCell ref="F9:F10"/>
    <mergeCell ref="AA9:AF10"/>
    <mergeCell ref="AG9:AK10"/>
    <mergeCell ref="AG15:AK15"/>
    <mergeCell ref="I15:N15"/>
    <mergeCell ref="AB11:AB14"/>
    <mergeCell ref="AC11:AC14"/>
    <mergeCell ref="V11:V14"/>
    <mergeCell ref="AA11:AA14"/>
    <mergeCell ref="O15:T15"/>
    <mergeCell ref="P16:P19"/>
    <mergeCell ref="AA15:AF15"/>
    <mergeCell ref="U15:Z15"/>
    <mergeCell ref="U11:U14"/>
    <mergeCell ref="Z11:Z14"/>
    <mergeCell ref="AE16:AE19"/>
    <mergeCell ref="U8:Z8"/>
    <mergeCell ref="G8:N8"/>
    <mergeCell ref="F42:AK42"/>
    <mergeCell ref="AA26:AF26"/>
    <mergeCell ref="AB22:AB25"/>
    <mergeCell ref="W27:W30"/>
    <mergeCell ref="W11:W14"/>
    <mergeCell ref="F41:AK41"/>
    <mergeCell ref="AA31:AF33"/>
    <mergeCell ref="G31:G33"/>
    <mergeCell ref="U26:Z26"/>
    <mergeCell ref="Z27:Z30"/>
    <mergeCell ref="Y27:Y30"/>
    <mergeCell ref="V27:V30"/>
    <mergeCell ref="AF27:AF30"/>
    <mergeCell ref="U31:Z31"/>
    <mergeCell ref="U32:Z37"/>
    <mergeCell ref="AD27:AD30"/>
    <mergeCell ref="U27:U30"/>
    <mergeCell ref="AG21:AK30"/>
    <mergeCell ref="Y22:Y25"/>
    <mergeCell ref="AC27:AC30"/>
    <mergeCell ref="AB27:AB30"/>
    <mergeCell ref="AA22:AA25"/>
    <mergeCell ref="U16:Z17"/>
    <mergeCell ref="U22:U25"/>
  </mergeCells>
  <phoneticPr fontId="0" type="noConversion"/>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E16:AE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21"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9"/>
  <sheetViews>
    <sheetView zoomScale="25" zoomScaleNormal="25" workbookViewId="0">
      <selection activeCell="AC50" sqref="AC50"/>
    </sheetView>
  </sheetViews>
  <sheetFormatPr defaultColWidth="9.140625" defaultRowHeight="36" customHeight="1" x14ac:dyDescent="0.3"/>
  <cols>
    <col min="1" max="1" width="8.28515625" style="914" customWidth="1"/>
    <col min="2" max="2" width="30.42578125" style="865" customWidth="1"/>
    <col min="3" max="3" width="6.42578125" style="914" customWidth="1"/>
    <col min="4" max="4" width="1.42578125" style="914" customWidth="1"/>
    <col min="5" max="5" width="38.85546875" style="914" customWidth="1"/>
    <col min="6" max="6" width="58.140625" style="914" customWidth="1"/>
    <col min="7" max="7" width="18.140625" style="914" hidden="1" customWidth="1"/>
    <col min="8" max="8" width="28.5703125" style="914" customWidth="1"/>
    <col min="9" max="9" width="21.28515625" style="914" customWidth="1"/>
    <col min="10" max="10" width="24.7109375" style="914" customWidth="1"/>
    <col min="11" max="11" width="26.42578125" style="914" customWidth="1"/>
    <col min="12" max="12" width="25.140625" style="914" customWidth="1"/>
    <col min="13" max="13" width="21.28515625" style="914" customWidth="1"/>
    <col min="14" max="15" width="25.85546875" style="914" customWidth="1"/>
    <col min="16" max="16" width="26.42578125" style="914" customWidth="1"/>
    <col min="17" max="17" width="25.140625" style="914" customWidth="1"/>
    <col min="18" max="18" width="24.5703125" style="914" customWidth="1"/>
    <col min="19" max="19" width="29" style="914" customWidth="1"/>
    <col min="20" max="20" width="27.140625" style="914" customWidth="1"/>
    <col min="21" max="21" width="25.85546875" style="914" customWidth="1"/>
    <col min="22" max="22" width="21.28515625" style="914" customWidth="1"/>
    <col min="23" max="23" width="26.140625" style="914" customWidth="1"/>
    <col min="24" max="25" width="24.5703125" style="914" customWidth="1"/>
    <col min="26" max="26" width="28" style="914" customWidth="1"/>
    <col min="27" max="27" width="26.42578125" style="914" customWidth="1"/>
    <col min="28" max="28" width="21.28515625" style="914" customWidth="1"/>
    <col min="29" max="29" width="27.85546875" style="914" customWidth="1"/>
    <col min="30" max="31" width="29.7109375" style="914" customWidth="1"/>
    <col min="32" max="32" width="31.42578125" style="914" customWidth="1"/>
    <col min="33" max="33" width="20.85546875" style="914" customWidth="1"/>
    <col min="34" max="34" width="25.85546875" style="914" customWidth="1"/>
    <col min="35" max="39" width="15.28515625" style="914" customWidth="1"/>
    <col min="40" max="40" width="15.28515625" style="11" customWidth="1"/>
    <col min="41" max="46" width="15.42578125" style="11" customWidth="1"/>
    <col min="47" max="47" width="22.42578125" style="15" bestFit="1" customWidth="1"/>
    <col min="48" max="64" width="15.42578125" style="11" customWidth="1"/>
    <col min="65" max="16384" width="9.140625" style="11"/>
  </cols>
  <sheetData>
    <row r="1" spans="1:42" s="5" customFormat="1" ht="36" customHeight="1" thickBot="1" x14ac:dyDescent="0.3">
      <c r="A1" s="870"/>
      <c r="B1" s="873" t="s">
        <v>529</v>
      </c>
      <c r="C1" s="872"/>
      <c r="D1" s="765"/>
      <c r="E1" s="43"/>
      <c r="F1" s="499"/>
      <c r="AL1" s="914"/>
      <c r="AM1" s="914"/>
      <c r="AN1" s="13"/>
    </row>
    <row r="2" spans="1:42" s="499" customFormat="1" ht="36" customHeight="1" thickBot="1" x14ac:dyDescent="0.25">
      <c r="A2" s="487"/>
      <c r="B2" s="874"/>
      <c r="C2" s="804"/>
      <c r="D2" s="804"/>
      <c r="E2" s="1087"/>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914"/>
      <c r="AM2" s="914"/>
      <c r="AN2" s="13"/>
      <c r="AO2" s="5"/>
    </row>
    <row r="3" spans="1:42" s="5" customFormat="1" ht="13.15" customHeight="1" thickBot="1" x14ac:dyDescent="0.25">
      <c r="A3" s="487"/>
      <c r="B3" s="875" t="str">
        <f>[1]Title!B3</f>
        <v>Interim</v>
      </c>
      <c r="C3" s="804"/>
      <c r="D3" s="804"/>
      <c r="E3" s="1088"/>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s="914"/>
      <c r="AM3" s="914"/>
      <c r="AN3" s="13"/>
    </row>
    <row r="4" spans="1:42" s="5" customFormat="1" ht="88.5" customHeight="1" x14ac:dyDescent="0.2">
      <c r="A4" s="487"/>
      <c r="B4" s="1019" t="str">
        <f>Title!$B$4</f>
        <v>R7</v>
      </c>
      <c r="C4" s="804"/>
      <c r="D4" s="804"/>
      <c r="E4" s="1088"/>
      <c r="F4" s="1108" t="str">
        <f>'802.11 Cover'!$E$5</f>
        <v>Hyatt Regency  - Century Plaza, Los Angeles, CA, US 90067</v>
      </c>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916"/>
      <c r="AF4" s="443"/>
      <c r="AG4" s="443"/>
      <c r="AH4" s="443"/>
      <c r="AI4" s="443"/>
      <c r="AJ4" s="443"/>
      <c r="AK4" s="443"/>
      <c r="AL4" s="914"/>
      <c r="AM4" s="914"/>
      <c r="AN4" s="13"/>
    </row>
    <row r="5" spans="1:42" s="5" customFormat="1" ht="58.5" customHeight="1" x14ac:dyDescent="0.2">
      <c r="A5" s="487"/>
      <c r="B5" s="1020"/>
      <c r="C5" s="804"/>
      <c r="D5" s="804"/>
      <c r="E5" s="915"/>
      <c r="F5" s="1109"/>
      <c r="G5" s="1109"/>
      <c r="H5" s="1109"/>
      <c r="I5" s="1109"/>
      <c r="J5" s="1109"/>
      <c r="K5" s="1109"/>
      <c r="L5" s="1109"/>
      <c r="M5" s="1109"/>
      <c r="N5" s="1109"/>
      <c r="O5" s="1109"/>
      <c r="P5" s="1109"/>
      <c r="Q5" s="1109"/>
      <c r="R5" s="1109"/>
      <c r="S5" s="1109"/>
      <c r="T5" s="1109"/>
      <c r="U5" s="1109"/>
      <c r="V5" s="1109"/>
      <c r="W5" s="1109"/>
      <c r="X5" s="1109"/>
      <c r="Y5" s="1109"/>
      <c r="Z5" s="1109"/>
      <c r="AA5" s="1109"/>
      <c r="AB5" s="1109"/>
      <c r="AC5" s="1109"/>
      <c r="AD5" s="1109"/>
      <c r="AE5" s="917"/>
      <c r="AF5" s="444"/>
      <c r="AG5" s="444"/>
      <c r="AH5" s="444"/>
      <c r="AI5" s="444"/>
      <c r="AJ5" s="444"/>
      <c r="AK5" s="444"/>
      <c r="AL5" s="914"/>
      <c r="AM5" s="914"/>
      <c r="AN5" s="919"/>
    </row>
    <row r="6" spans="1:42" s="5" customFormat="1" ht="85.5" customHeight="1" thickBot="1" x14ac:dyDescent="0.25">
      <c r="A6" s="487"/>
      <c r="B6" s="1021"/>
      <c r="C6" s="804"/>
      <c r="D6" s="804"/>
      <c r="E6" s="95"/>
      <c r="F6" s="1114" t="str">
        <f>'802.11 Cover'!$E$7</f>
        <v>January 19-24, 2014</v>
      </c>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918"/>
      <c r="AF6" s="440"/>
      <c r="AG6" s="440"/>
      <c r="AH6" s="440"/>
      <c r="AI6" s="440"/>
      <c r="AJ6" s="440"/>
      <c r="AK6" s="440"/>
      <c r="AL6" s="914"/>
      <c r="AM6" s="914"/>
      <c r="AN6" s="919"/>
    </row>
    <row r="7" spans="1:42" s="5" customFormat="1" ht="36" customHeight="1" thickBot="1" x14ac:dyDescent="0.5">
      <c r="A7" s="487"/>
      <c r="B7" s="876"/>
      <c r="C7" s="813"/>
      <c r="D7" s="813"/>
      <c r="E7" s="89"/>
      <c r="F7" s="53" t="s">
        <v>215</v>
      </c>
      <c r="G7" s="75"/>
      <c r="H7" s="75"/>
      <c r="I7" s="75"/>
      <c r="J7" s="75"/>
      <c r="K7" s="75"/>
      <c r="L7" s="75"/>
      <c r="M7" s="75"/>
      <c r="N7" s="75"/>
      <c r="O7" s="75"/>
      <c r="P7" s="75"/>
      <c r="Q7" s="75"/>
      <c r="R7" s="75"/>
      <c r="S7" s="75"/>
      <c r="T7" s="75"/>
      <c r="U7" s="75"/>
      <c r="V7" s="75"/>
      <c r="W7" s="75"/>
      <c r="X7" s="75"/>
      <c r="Y7" s="75"/>
      <c r="Z7" s="75"/>
      <c r="AA7" s="75"/>
      <c r="AB7" s="75"/>
      <c r="AC7" s="75"/>
      <c r="AD7" s="75"/>
      <c r="AE7" s="75"/>
      <c r="AF7" s="75"/>
      <c r="AG7" s="54"/>
      <c r="AH7" s="54"/>
      <c r="AI7" s="54"/>
      <c r="AJ7" s="54"/>
      <c r="AK7" s="54"/>
      <c r="AL7" s="914"/>
      <c r="AM7" s="914"/>
      <c r="AN7" s="919"/>
      <c r="AP7" s="337"/>
    </row>
    <row r="8" spans="1:42" s="5" customFormat="1" ht="36" customHeight="1" thickBot="1" x14ac:dyDescent="0.25">
      <c r="A8" s="487"/>
      <c r="B8" s="877" t="s">
        <v>77</v>
      </c>
      <c r="C8" s="426"/>
      <c r="D8" s="426"/>
      <c r="E8" s="761" t="s">
        <v>214</v>
      </c>
      <c r="F8" s="869" t="s">
        <v>497</v>
      </c>
      <c r="G8" s="1070" t="s">
        <v>496</v>
      </c>
      <c r="H8" s="1071"/>
      <c r="I8" s="1071"/>
      <c r="J8" s="1071"/>
      <c r="K8" s="1071"/>
      <c r="L8" s="1071"/>
      <c r="M8" s="1071"/>
      <c r="N8" s="1072"/>
      <c r="O8" s="1070" t="s">
        <v>498</v>
      </c>
      <c r="P8" s="1071"/>
      <c r="Q8" s="1071"/>
      <c r="R8" s="1071"/>
      <c r="S8" s="1071"/>
      <c r="T8" s="1072"/>
      <c r="U8" s="1067" t="s">
        <v>499</v>
      </c>
      <c r="V8" s="1068"/>
      <c r="W8" s="1068"/>
      <c r="X8" s="1068"/>
      <c r="Y8" s="1068"/>
      <c r="Z8" s="1069"/>
      <c r="AA8" s="1067" t="s">
        <v>500</v>
      </c>
      <c r="AB8" s="1068"/>
      <c r="AC8" s="1068"/>
      <c r="AD8" s="1068"/>
      <c r="AE8" s="1068"/>
      <c r="AF8" s="1069"/>
      <c r="AG8" s="1115" t="s">
        <v>501</v>
      </c>
      <c r="AH8" s="1116"/>
      <c r="AI8" s="1116"/>
      <c r="AJ8" s="1116"/>
      <c r="AK8" s="1117"/>
      <c r="AL8" s="914"/>
      <c r="AM8" s="919"/>
    </row>
    <row r="9" spans="1:42" s="5" customFormat="1" ht="36" customHeight="1" x14ac:dyDescent="0.5">
      <c r="A9" s="487"/>
      <c r="B9" s="878" t="s">
        <v>100</v>
      </c>
      <c r="C9" s="426"/>
      <c r="D9" s="426"/>
      <c r="E9" s="1089" t="s">
        <v>123</v>
      </c>
      <c r="F9" s="1029" t="str">
        <f>Title!$B$4</f>
        <v>R7</v>
      </c>
      <c r="G9" s="493"/>
      <c r="H9" s="1076" t="str">
        <f>$F$9</f>
        <v>R7</v>
      </c>
      <c r="I9" s="1076"/>
      <c r="J9" s="1076"/>
      <c r="K9" s="1076"/>
      <c r="L9" s="1076"/>
      <c r="M9" s="1076"/>
      <c r="N9" s="1077"/>
      <c r="O9" s="1091" t="s">
        <v>135</v>
      </c>
      <c r="P9" s="1092"/>
      <c r="Q9" s="1092"/>
      <c r="R9" s="1092"/>
      <c r="S9" s="1092"/>
      <c r="T9" s="1093"/>
      <c r="U9" s="1110" t="str">
        <f>$F$9</f>
        <v>R7</v>
      </c>
      <c r="V9" s="1111"/>
      <c r="W9" s="1111"/>
      <c r="X9" s="1111"/>
      <c r="Y9" s="1111"/>
      <c r="Z9" s="1112"/>
      <c r="AA9" s="1031" t="str">
        <f>$F$9</f>
        <v>R7</v>
      </c>
      <c r="AB9" s="1032"/>
      <c r="AC9" s="1032"/>
      <c r="AD9" s="1032"/>
      <c r="AE9" s="1032"/>
      <c r="AF9" s="1033"/>
      <c r="AG9" s="1038" t="str">
        <f>$F$9</f>
        <v>R7</v>
      </c>
      <c r="AH9" s="1039"/>
      <c r="AI9" s="1039"/>
      <c r="AJ9" s="1039"/>
      <c r="AK9" s="1040"/>
      <c r="AL9" s="694"/>
    </row>
    <row r="10" spans="1:42" s="30" customFormat="1" ht="36" customHeight="1" thickBot="1" x14ac:dyDescent="0.55000000000000004">
      <c r="A10" s="487"/>
      <c r="B10" s="879"/>
      <c r="C10" s="514"/>
      <c r="D10" s="514"/>
      <c r="E10" s="1090"/>
      <c r="F10" s="1030"/>
      <c r="G10" s="493"/>
      <c r="H10" s="1078"/>
      <c r="I10" s="1078"/>
      <c r="J10" s="1078"/>
      <c r="K10" s="1078"/>
      <c r="L10" s="1078"/>
      <c r="M10" s="1078"/>
      <c r="N10" s="1079"/>
      <c r="O10" s="1094"/>
      <c r="P10" s="1095"/>
      <c r="Q10" s="1095"/>
      <c r="R10" s="1095"/>
      <c r="S10" s="1095"/>
      <c r="T10" s="1096"/>
      <c r="U10" s="1113"/>
      <c r="V10" s="1078"/>
      <c r="W10" s="1078"/>
      <c r="X10" s="1078"/>
      <c r="Y10" s="1078"/>
      <c r="Z10" s="1079"/>
      <c r="AA10" s="1034"/>
      <c r="AB10" s="1035"/>
      <c r="AC10" s="1035"/>
      <c r="AD10" s="1035"/>
      <c r="AE10" s="1036"/>
      <c r="AF10" s="1037"/>
      <c r="AG10" s="1041"/>
      <c r="AH10" s="1042"/>
      <c r="AI10" s="1042"/>
      <c r="AJ10" s="1042"/>
      <c r="AK10" s="1043"/>
      <c r="AL10" s="694"/>
      <c r="AM10" s="5"/>
    </row>
    <row r="11" spans="1:42" s="12" customFormat="1" ht="36" customHeight="1" x14ac:dyDescent="0.75">
      <c r="A11" s="487"/>
      <c r="B11" s="880" t="s">
        <v>330</v>
      </c>
      <c r="C11" s="426"/>
      <c r="D11" s="426"/>
      <c r="E11" s="470" t="s">
        <v>198</v>
      </c>
      <c r="F11" s="969" t="s">
        <v>493</v>
      </c>
      <c r="G11" s="721"/>
      <c r="H11" s="1080"/>
      <c r="I11" s="1136" t="s">
        <v>492</v>
      </c>
      <c r="J11" s="1137"/>
      <c r="K11" s="1137"/>
      <c r="L11" s="1137"/>
      <c r="M11" s="1137"/>
      <c r="N11" s="1138"/>
      <c r="O11" s="1007" t="s">
        <v>484</v>
      </c>
      <c r="P11" s="1172" t="s">
        <v>125</v>
      </c>
      <c r="Q11" s="1007" t="s">
        <v>484</v>
      </c>
      <c r="R11" s="1103"/>
      <c r="S11" s="1103"/>
      <c r="T11" s="984" t="s">
        <v>562</v>
      </c>
      <c r="U11" s="1061" t="s">
        <v>219</v>
      </c>
      <c r="V11" s="1050" t="s">
        <v>413</v>
      </c>
      <c r="W11" s="969" t="s">
        <v>11</v>
      </c>
      <c r="X11" s="1007" t="s">
        <v>12</v>
      </c>
      <c r="Y11" s="965"/>
      <c r="Z11" s="965"/>
      <c r="AA11" s="1050" t="s">
        <v>413</v>
      </c>
      <c r="AB11" s="965"/>
      <c r="AC11" s="999" t="s">
        <v>460</v>
      </c>
      <c r="AD11" s="969" t="s">
        <v>11</v>
      </c>
      <c r="AE11" s="965"/>
      <c r="AF11" s="965"/>
      <c r="AG11" s="1170" t="s">
        <v>495</v>
      </c>
      <c r="AH11" s="1162"/>
      <c r="AI11" s="1162"/>
      <c r="AJ11" s="1162"/>
      <c r="AK11" s="1163"/>
      <c r="AL11" s="14"/>
      <c r="AM11" s="5"/>
    </row>
    <row r="12" spans="1:42" s="12" customFormat="1" ht="36" customHeight="1" x14ac:dyDescent="0.75">
      <c r="A12" s="848"/>
      <c r="B12" s="881" t="s">
        <v>331</v>
      </c>
      <c r="C12" s="804"/>
      <c r="D12" s="804"/>
      <c r="E12" s="471" t="s">
        <v>197</v>
      </c>
      <c r="F12" s="970"/>
      <c r="G12" s="721"/>
      <c r="H12" s="1080"/>
      <c r="I12" s="1139"/>
      <c r="J12" s="1140"/>
      <c r="K12" s="1140"/>
      <c r="L12" s="1140"/>
      <c r="M12" s="1140"/>
      <c r="N12" s="1141"/>
      <c r="O12" s="1008"/>
      <c r="P12" s="1173"/>
      <c r="Q12" s="1008"/>
      <c r="R12" s="1104"/>
      <c r="S12" s="1104"/>
      <c r="T12" s="985"/>
      <c r="U12" s="1062"/>
      <c r="V12" s="1051"/>
      <c r="W12" s="970"/>
      <c r="X12" s="1008"/>
      <c r="Y12" s="965"/>
      <c r="Z12" s="965"/>
      <c r="AA12" s="1051"/>
      <c r="AB12" s="965"/>
      <c r="AC12" s="999"/>
      <c r="AD12" s="970"/>
      <c r="AE12" s="965"/>
      <c r="AF12" s="965"/>
      <c r="AG12" s="1171"/>
      <c r="AH12" s="1165"/>
      <c r="AI12" s="1165"/>
      <c r="AJ12" s="1165"/>
      <c r="AK12" s="1166"/>
      <c r="AL12" s="14"/>
      <c r="AM12" s="5"/>
    </row>
    <row r="13" spans="1:42" s="12" customFormat="1" ht="36" customHeight="1" x14ac:dyDescent="0.75">
      <c r="A13" s="487"/>
      <c r="B13" s="882" t="s">
        <v>125</v>
      </c>
      <c r="C13" s="426"/>
      <c r="D13" s="426"/>
      <c r="E13" s="471" t="s">
        <v>195</v>
      </c>
      <c r="F13" s="970"/>
      <c r="G13" s="721"/>
      <c r="H13" s="1080"/>
      <c r="I13" s="1139"/>
      <c r="J13" s="1140"/>
      <c r="K13" s="1140"/>
      <c r="L13" s="1140"/>
      <c r="M13" s="1140"/>
      <c r="N13" s="1141"/>
      <c r="O13" s="1008"/>
      <c r="P13" s="1173"/>
      <c r="Q13" s="1008"/>
      <c r="R13" s="1104"/>
      <c r="S13" s="1104"/>
      <c r="T13" s="985"/>
      <c r="U13" s="1062"/>
      <c r="V13" s="1051"/>
      <c r="W13" s="970"/>
      <c r="X13" s="1008"/>
      <c r="Y13" s="965"/>
      <c r="Z13" s="965"/>
      <c r="AA13" s="1051"/>
      <c r="AB13" s="965"/>
      <c r="AC13" s="999"/>
      <c r="AD13" s="970"/>
      <c r="AE13" s="965"/>
      <c r="AF13" s="965"/>
      <c r="AG13" s="1171"/>
      <c r="AH13" s="1165"/>
      <c r="AI13" s="1165"/>
      <c r="AJ13" s="1165"/>
      <c r="AK13" s="1166"/>
      <c r="AL13" s="1027"/>
      <c r="AM13" s="5"/>
    </row>
    <row r="14" spans="1:42" s="12" customFormat="1" ht="36" customHeight="1" thickBot="1" x14ac:dyDescent="0.8">
      <c r="A14" s="848"/>
      <c r="B14" s="883" t="s">
        <v>219</v>
      </c>
      <c r="C14" s="426"/>
      <c r="D14" s="426"/>
      <c r="E14" s="471" t="s">
        <v>196</v>
      </c>
      <c r="F14" s="971"/>
      <c r="G14" s="721"/>
      <c r="H14" s="1080"/>
      <c r="I14" s="1142"/>
      <c r="J14" s="1143"/>
      <c r="K14" s="1143"/>
      <c r="L14" s="1143"/>
      <c r="M14" s="1143"/>
      <c r="N14" s="1144"/>
      <c r="O14" s="1009"/>
      <c r="P14" s="1173"/>
      <c r="Q14" s="1009"/>
      <c r="R14" s="1105"/>
      <c r="S14" s="1105"/>
      <c r="T14" s="986"/>
      <c r="U14" s="1063"/>
      <c r="V14" s="1052"/>
      <c r="W14" s="971"/>
      <c r="X14" s="1009"/>
      <c r="Y14" s="965"/>
      <c r="Z14" s="965"/>
      <c r="AA14" s="1052"/>
      <c r="AB14" s="965"/>
      <c r="AC14" s="999"/>
      <c r="AD14" s="971"/>
      <c r="AE14" s="965"/>
      <c r="AF14" s="965"/>
      <c r="AG14" s="1171"/>
      <c r="AH14" s="1165"/>
      <c r="AI14" s="1165"/>
      <c r="AJ14" s="1165"/>
      <c r="AK14" s="1166"/>
      <c r="AL14" s="1028"/>
      <c r="AM14" s="5"/>
    </row>
    <row r="15" spans="1:42" s="12" customFormat="1" ht="36" customHeight="1" thickBot="1" x14ac:dyDescent="0.25">
      <c r="A15" s="848"/>
      <c r="B15" s="884" t="s">
        <v>246</v>
      </c>
      <c r="C15" s="426"/>
      <c r="D15" s="426"/>
      <c r="E15" s="720" t="s">
        <v>180</v>
      </c>
      <c r="F15" s="864"/>
      <c r="G15" s="722"/>
      <c r="H15" s="1080"/>
      <c r="I15" s="1047" t="s">
        <v>139</v>
      </c>
      <c r="J15" s="1048"/>
      <c r="K15" s="1048"/>
      <c r="L15" s="1048"/>
      <c r="M15" s="1049"/>
      <c r="N15" s="1049"/>
      <c r="O15" s="1053" t="s">
        <v>139</v>
      </c>
      <c r="P15" s="1053"/>
      <c r="Q15" s="1053"/>
      <c r="R15" s="1053"/>
      <c r="S15" s="1054"/>
      <c r="T15" s="1055"/>
      <c r="U15" s="1060" t="s">
        <v>139</v>
      </c>
      <c r="V15" s="1058"/>
      <c r="W15" s="1058"/>
      <c r="X15" s="1058"/>
      <c r="Y15" s="1058"/>
      <c r="Z15" s="1059"/>
      <c r="AA15" s="1056" t="s">
        <v>139</v>
      </c>
      <c r="AB15" s="1057"/>
      <c r="AC15" s="1057"/>
      <c r="AD15" s="1057"/>
      <c r="AE15" s="1058"/>
      <c r="AF15" s="1059"/>
      <c r="AG15" s="1044" t="s">
        <v>139</v>
      </c>
      <c r="AH15" s="1045"/>
      <c r="AI15" s="1045"/>
      <c r="AJ15" s="1045"/>
      <c r="AK15" s="1046"/>
      <c r="AL15" s="14"/>
      <c r="AM15" s="5"/>
    </row>
    <row r="16" spans="1:42" s="12" customFormat="1" ht="36" customHeight="1" x14ac:dyDescent="0.2">
      <c r="A16" s="848"/>
      <c r="B16" s="885" t="s">
        <v>299</v>
      </c>
      <c r="C16" s="429"/>
      <c r="D16" s="429"/>
      <c r="E16" s="576" t="s">
        <v>179</v>
      </c>
      <c r="F16" s="969" t="s">
        <v>493</v>
      </c>
      <c r="G16" s="495"/>
      <c r="H16" s="495"/>
      <c r="I16" s="1128" t="s">
        <v>354</v>
      </c>
      <c r="J16" s="969" t="s">
        <v>11</v>
      </c>
      <c r="K16" s="999" t="s">
        <v>460</v>
      </c>
      <c r="L16" s="1103"/>
      <c r="M16" s="1103"/>
      <c r="N16" s="1103"/>
      <c r="O16" s="1097" t="s">
        <v>299</v>
      </c>
      <c r="P16" s="999" t="s">
        <v>460</v>
      </c>
      <c r="Q16" s="969" t="s">
        <v>11</v>
      </c>
      <c r="R16" s="1081" t="s">
        <v>413</v>
      </c>
      <c r="S16" s="1103"/>
      <c r="T16" s="1024" t="s">
        <v>481</v>
      </c>
      <c r="U16" s="1013" t="s">
        <v>208</v>
      </c>
      <c r="V16" s="1014"/>
      <c r="W16" s="1014"/>
      <c r="X16" s="1014"/>
      <c r="Y16" s="1014"/>
      <c r="Z16" s="1015"/>
      <c r="AA16" s="1097" t="s">
        <v>299</v>
      </c>
      <c r="AB16" s="965"/>
      <c r="AC16" s="1007" t="s">
        <v>12</v>
      </c>
      <c r="AD16" s="966" t="s">
        <v>11</v>
      </c>
      <c r="AE16" s="1064" t="s">
        <v>414</v>
      </c>
      <c r="AF16" s="1024" t="s">
        <v>481</v>
      </c>
      <c r="AG16" s="1161" t="s">
        <v>359</v>
      </c>
      <c r="AH16" s="1162"/>
      <c r="AI16" s="1162"/>
      <c r="AJ16" s="1162"/>
      <c r="AK16" s="1163"/>
      <c r="AL16" s="14"/>
      <c r="AM16" s="5"/>
    </row>
    <row r="17" spans="1:39" s="12" customFormat="1" ht="36" customHeight="1" x14ac:dyDescent="0.2">
      <c r="A17" s="848"/>
      <c r="B17" s="876"/>
      <c r="C17" s="393"/>
      <c r="D17" s="393"/>
      <c r="E17" s="691" t="s">
        <v>181</v>
      </c>
      <c r="F17" s="970"/>
      <c r="G17" s="494"/>
      <c r="H17" s="494"/>
      <c r="I17" s="1129"/>
      <c r="J17" s="970"/>
      <c r="K17" s="999"/>
      <c r="L17" s="1104"/>
      <c r="M17" s="1104"/>
      <c r="N17" s="1104"/>
      <c r="O17" s="1097"/>
      <c r="P17" s="999"/>
      <c r="Q17" s="970"/>
      <c r="R17" s="1082"/>
      <c r="S17" s="1104"/>
      <c r="T17" s="1025"/>
      <c r="U17" s="1016"/>
      <c r="V17" s="1017"/>
      <c r="W17" s="1017"/>
      <c r="X17" s="1017"/>
      <c r="Y17" s="1017"/>
      <c r="Z17" s="1018"/>
      <c r="AA17" s="1097"/>
      <c r="AB17" s="965"/>
      <c r="AC17" s="1008"/>
      <c r="AD17" s="967"/>
      <c r="AE17" s="1065"/>
      <c r="AF17" s="1025"/>
      <c r="AG17" s="1164"/>
      <c r="AH17" s="1165"/>
      <c r="AI17" s="1165"/>
      <c r="AJ17" s="1165"/>
      <c r="AK17" s="1166"/>
      <c r="AL17" s="14"/>
      <c r="AM17" s="5"/>
    </row>
    <row r="18" spans="1:39" s="12" customFormat="1" ht="36" customHeight="1" x14ac:dyDescent="0.2">
      <c r="A18" s="848"/>
      <c r="B18" s="876"/>
      <c r="C18" s="804"/>
      <c r="D18" s="804"/>
      <c r="E18" s="691" t="s">
        <v>182</v>
      </c>
      <c r="F18" s="970"/>
      <c r="G18" s="494"/>
      <c r="H18" s="494"/>
      <c r="I18" s="1129"/>
      <c r="J18" s="970"/>
      <c r="K18" s="999"/>
      <c r="L18" s="1104"/>
      <c r="M18" s="1104"/>
      <c r="N18" s="1104"/>
      <c r="O18" s="1097"/>
      <c r="P18" s="999"/>
      <c r="Q18" s="970"/>
      <c r="R18" s="1082"/>
      <c r="S18" s="1104"/>
      <c r="T18" s="1025"/>
      <c r="U18" s="1084" t="s">
        <v>117</v>
      </c>
      <c r="V18" s="1085"/>
      <c r="W18" s="1085"/>
      <c r="X18" s="1085"/>
      <c r="Y18" s="1085"/>
      <c r="Z18" s="1086"/>
      <c r="AA18" s="1097"/>
      <c r="AB18" s="965"/>
      <c r="AC18" s="1008"/>
      <c r="AD18" s="967"/>
      <c r="AE18" s="1065"/>
      <c r="AF18" s="1025"/>
      <c r="AG18" s="1164"/>
      <c r="AH18" s="1165"/>
      <c r="AI18" s="1165"/>
      <c r="AJ18" s="1165"/>
      <c r="AK18" s="1166"/>
      <c r="AL18" s="14"/>
      <c r="AM18" s="5"/>
    </row>
    <row r="19" spans="1:39" s="12" customFormat="1" ht="36" customHeight="1" thickBot="1" x14ac:dyDescent="0.25">
      <c r="A19" s="487"/>
      <c r="B19" s="886" t="s">
        <v>332</v>
      </c>
      <c r="C19" s="426"/>
      <c r="D19" s="426"/>
      <c r="E19" s="691" t="s">
        <v>183</v>
      </c>
      <c r="F19" s="971"/>
      <c r="G19" s="494"/>
      <c r="H19" s="494"/>
      <c r="I19" s="1130"/>
      <c r="J19" s="971"/>
      <c r="K19" s="999"/>
      <c r="L19" s="1105"/>
      <c r="M19" s="1105"/>
      <c r="N19" s="1105"/>
      <c r="O19" s="1097"/>
      <c r="P19" s="999"/>
      <c r="Q19" s="971"/>
      <c r="R19" s="1083"/>
      <c r="S19" s="1105"/>
      <c r="T19" s="1026"/>
      <c r="U19" s="1073" t="s">
        <v>87</v>
      </c>
      <c r="V19" s="1074"/>
      <c r="W19" s="1074"/>
      <c r="X19" s="1074"/>
      <c r="Y19" s="1074"/>
      <c r="Z19" s="1075"/>
      <c r="AA19" s="1097"/>
      <c r="AB19" s="965"/>
      <c r="AC19" s="1009"/>
      <c r="AD19" s="968"/>
      <c r="AE19" s="1066"/>
      <c r="AF19" s="1026"/>
      <c r="AG19" s="1167"/>
      <c r="AH19" s="1168"/>
      <c r="AI19" s="1168"/>
      <c r="AJ19" s="1168"/>
      <c r="AK19" s="1169"/>
      <c r="AL19" s="14"/>
      <c r="AM19" s="5"/>
    </row>
    <row r="20" spans="1:39" s="12" customFormat="1" ht="36" customHeight="1" thickBot="1" x14ac:dyDescent="0.65">
      <c r="A20" s="848"/>
      <c r="B20" s="881" t="s">
        <v>333</v>
      </c>
      <c r="C20" s="804"/>
      <c r="D20" s="804"/>
      <c r="E20" s="472" t="s">
        <v>202</v>
      </c>
      <c r="F20" s="441"/>
      <c r="G20" s="442"/>
      <c r="H20" s="442"/>
      <c r="I20" s="1132" t="s">
        <v>192</v>
      </c>
      <c r="J20" s="1133"/>
      <c r="K20" s="1133"/>
      <c r="L20" s="1133"/>
      <c r="M20" s="1133"/>
      <c r="N20" s="1134"/>
      <c r="O20" s="1098" t="s">
        <v>192</v>
      </c>
      <c r="P20" s="1099"/>
      <c r="Q20" s="1099"/>
      <c r="R20" s="1099"/>
      <c r="S20" s="1099"/>
      <c r="T20" s="1100"/>
      <c r="U20" s="1132" t="s">
        <v>192</v>
      </c>
      <c r="V20" s="1133"/>
      <c r="W20" s="1133"/>
      <c r="X20" s="1133"/>
      <c r="Y20" s="1133"/>
      <c r="Z20" s="1134"/>
      <c r="AA20" s="1098" t="s">
        <v>192</v>
      </c>
      <c r="AB20" s="1099"/>
      <c r="AC20" s="1099"/>
      <c r="AD20" s="1099"/>
      <c r="AE20" s="1099"/>
      <c r="AF20" s="1100"/>
      <c r="AG20" s="1174" t="s">
        <v>60</v>
      </c>
      <c r="AH20" s="1175"/>
      <c r="AI20" s="1175"/>
      <c r="AJ20" s="1175"/>
      <c r="AK20" s="1176"/>
      <c r="AL20" s="14"/>
      <c r="AM20" s="5"/>
    </row>
    <row r="21" spans="1:39" s="12" customFormat="1" ht="36" customHeight="1" x14ac:dyDescent="0.6">
      <c r="A21" s="487"/>
      <c r="B21" s="887" t="s">
        <v>355</v>
      </c>
      <c r="C21" s="426"/>
      <c r="D21" s="426"/>
      <c r="E21" s="472" t="s">
        <v>203</v>
      </c>
      <c r="F21" s="441"/>
      <c r="G21" s="442"/>
      <c r="H21" s="442"/>
      <c r="I21" s="1098"/>
      <c r="J21" s="1099"/>
      <c r="K21" s="1099"/>
      <c r="L21" s="1099"/>
      <c r="M21" s="1099"/>
      <c r="N21" s="1100"/>
      <c r="O21" s="1101"/>
      <c r="P21" s="1102"/>
      <c r="Q21" s="1102"/>
      <c r="R21" s="1102"/>
      <c r="S21" s="1102"/>
      <c r="T21" s="1100"/>
      <c r="U21" s="1098"/>
      <c r="V21" s="1099"/>
      <c r="W21" s="1099"/>
      <c r="X21" s="1099"/>
      <c r="Y21" s="1099"/>
      <c r="Z21" s="1100"/>
      <c r="AA21" s="1098"/>
      <c r="AB21" s="1099"/>
      <c r="AC21" s="1099"/>
      <c r="AD21" s="1099"/>
      <c r="AE21" s="1099"/>
      <c r="AF21" s="1100"/>
      <c r="AG21" s="1000"/>
      <c r="AH21" s="1000"/>
      <c r="AI21" s="1000"/>
      <c r="AJ21" s="1000"/>
      <c r="AK21" s="1001"/>
      <c r="AL21" s="14"/>
      <c r="AM21" s="5"/>
    </row>
    <row r="22" spans="1:39" s="12" customFormat="1" ht="36" customHeight="1" x14ac:dyDescent="0.3">
      <c r="A22" s="848"/>
      <c r="B22" s="888" t="s">
        <v>298</v>
      </c>
      <c r="C22" s="426"/>
      <c r="D22" s="426"/>
      <c r="E22" s="762" t="s">
        <v>457</v>
      </c>
      <c r="F22" s="969" t="s">
        <v>493</v>
      </c>
      <c r="G22" s="494"/>
      <c r="H22" s="494"/>
      <c r="I22" s="981" t="s">
        <v>350</v>
      </c>
      <c r="J22" s="1064" t="s">
        <v>414</v>
      </c>
      <c r="K22" s="1007" t="s">
        <v>12</v>
      </c>
      <c r="L22" s="1103"/>
      <c r="M22" s="1103"/>
      <c r="N22" s="1103"/>
      <c r="O22" s="1007" t="s">
        <v>484</v>
      </c>
      <c r="P22" s="1103"/>
      <c r="Q22" s="1007" t="s">
        <v>484</v>
      </c>
      <c r="R22" s="981" t="s">
        <v>350</v>
      </c>
      <c r="S22" s="1004" t="s">
        <v>246</v>
      </c>
      <c r="T22" s="1024" t="s">
        <v>481</v>
      </c>
      <c r="U22" s="966" t="s">
        <v>11</v>
      </c>
      <c r="V22" s="981" t="s">
        <v>350</v>
      </c>
      <c r="W22" s="1007" t="s">
        <v>484</v>
      </c>
      <c r="X22" s="1007" t="s">
        <v>484</v>
      </c>
      <c r="Y22" s="1004" t="s">
        <v>246</v>
      </c>
      <c r="Z22" s="1024" t="s">
        <v>481</v>
      </c>
      <c r="AA22" s="1010" t="s">
        <v>350</v>
      </c>
      <c r="AB22" s="965"/>
      <c r="AC22" s="1147" t="s">
        <v>460</v>
      </c>
      <c r="AD22" s="966" t="s">
        <v>11</v>
      </c>
      <c r="AE22" s="1004" t="s">
        <v>246</v>
      </c>
      <c r="AF22" s="965"/>
      <c r="AG22" s="1002"/>
      <c r="AH22" s="1002"/>
      <c r="AI22" s="1002"/>
      <c r="AJ22" s="1002"/>
      <c r="AK22" s="1003"/>
      <c r="AL22" s="14"/>
      <c r="AM22" s="5"/>
    </row>
    <row r="23" spans="1:39" s="12" customFormat="1" ht="36" customHeight="1" x14ac:dyDescent="0.3">
      <c r="A23" s="848"/>
      <c r="B23" s="889" t="s">
        <v>314</v>
      </c>
      <c r="C23" s="426"/>
      <c r="D23" s="426"/>
      <c r="E23" s="762" t="s">
        <v>458</v>
      </c>
      <c r="F23" s="970"/>
      <c r="G23" s="494"/>
      <c r="H23" s="494"/>
      <c r="I23" s="982"/>
      <c r="J23" s="1065"/>
      <c r="K23" s="1008"/>
      <c r="L23" s="1104"/>
      <c r="M23" s="1104"/>
      <c r="N23" s="1104"/>
      <c r="O23" s="1008"/>
      <c r="P23" s="1104"/>
      <c r="Q23" s="1008"/>
      <c r="R23" s="982"/>
      <c r="S23" s="1005"/>
      <c r="T23" s="1025"/>
      <c r="U23" s="967"/>
      <c r="V23" s="982"/>
      <c r="W23" s="1008"/>
      <c r="X23" s="1008"/>
      <c r="Y23" s="1005"/>
      <c r="Z23" s="1025"/>
      <c r="AA23" s="1011"/>
      <c r="AB23" s="965"/>
      <c r="AC23" s="1149"/>
      <c r="AD23" s="967"/>
      <c r="AE23" s="1005"/>
      <c r="AF23" s="965"/>
      <c r="AG23" s="1002"/>
      <c r="AH23" s="1002"/>
      <c r="AI23" s="1002"/>
      <c r="AJ23" s="1002"/>
      <c r="AK23" s="1003"/>
      <c r="AL23" s="14"/>
      <c r="AM23" s="5"/>
    </row>
    <row r="24" spans="1:39" s="12" customFormat="1" ht="36" customHeight="1" x14ac:dyDescent="0.2">
      <c r="A24" s="848"/>
      <c r="B24" s="890" t="s">
        <v>12</v>
      </c>
      <c r="C24" s="426"/>
      <c r="D24" s="426"/>
      <c r="E24" s="781" t="s">
        <v>459</v>
      </c>
      <c r="F24" s="970"/>
      <c r="G24" s="494"/>
      <c r="H24" s="494"/>
      <c r="I24" s="982"/>
      <c r="J24" s="1065"/>
      <c r="K24" s="1008"/>
      <c r="L24" s="1104"/>
      <c r="M24" s="1104"/>
      <c r="N24" s="1104"/>
      <c r="O24" s="1008"/>
      <c r="P24" s="1104"/>
      <c r="Q24" s="1008"/>
      <c r="R24" s="982"/>
      <c r="S24" s="1005"/>
      <c r="T24" s="1025"/>
      <c r="U24" s="967"/>
      <c r="V24" s="982"/>
      <c r="W24" s="1008"/>
      <c r="X24" s="1008"/>
      <c r="Y24" s="1005"/>
      <c r="Z24" s="1025"/>
      <c r="AA24" s="1011"/>
      <c r="AB24" s="965"/>
      <c r="AC24" s="1149"/>
      <c r="AD24" s="967"/>
      <c r="AE24" s="1005"/>
      <c r="AF24" s="965"/>
      <c r="AG24" s="1002"/>
      <c r="AH24" s="1002"/>
      <c r="AI24" s="1002"/>
      <c r="AJ24" s="1002"/>
      <c r="AK24" s="1003"/>
      <c r="AL24" s="14"/>
      <c r="AM24" s="5"/>
    </row>
    <row r="25" spans="1:39" s="12" customFormat="1" ht="36" customHeight="1" thickBot="1" x14ac:dyDescent="0.25">
      <c r="A25" s="848"/>
      <c r="B25" s="891" t="s">
        <v>11</v>
      </c>
      <c r="C25" s="426"/>
      <c r="D25" s="426"/>
      <c r="E25" s="781" t="s">
        <v>471</v>
      </c>
      <c r="F25" s="971"/>
      <c r="G25" s="494"/>
      <c r="H25" s="494"/>
      <c r="I25" s="983"/>
      <c r="J25" s="1066"/>
      <c r="K25" s="1009"/>
      <c r="L25" s="1105"/>
      <c r="M25" s="1105"/>
      <c r="N25" s="1105"/>
      <c r="O25" s="1009"/>
      <c r="P25" s="1105"/>
      <c r="Q25" s="1009"/>
      <c r="R25" s="983"/>
      <c r="S25" s="1006"/>
      <c r="T25" s="1026"/>
      <c r="U25" s="968"/>
      <c r="V25" s="983"/>
      <c r="W25" s="1009"/>
      <c r="X25" s="1009"/>
      <c r="Y25" s="1006"/>
      <c r="Z25" s="1026"/>
      <c r="AA25" s="1012"/>
      <c r="AB25" s="965"/>
      <c r="AC25" s="1150"/>
      <c r="AD25" s="968"/>
      <c r="AE25" s="1006"/>
      <c r="AF25" s="965"/>
      <c r="AG25" s="1002"/>
      <c r="AH25" s="1002"/>
      <c r="AI25" s="1002"/>
      <c r="AJ25" s="1002"/>
      <c r="AK25" s="1003"/>
      <c r="AL25" s="14"/>
      <c r="AM25" s="5"/>
    </row>
    <row r="26" spans="1:39" s="12" customFormat="1" ht="36" customHeight="1" x14ac:dyDescent="0.2">
      <c r="A26" s="848"/>
      <c r="B26" s="892" t="s">
        <v>395</v>
      </c>
      <c r="C26" s="426"/>
      <c r="D26" s="426"/>
      <c r="E26" s="783" t="s">
        <v>184</v>
      </c>
      <c r="F26" s="452"/>
      <c r="G26" s="496"/>
      <c r="H26" s="496"/>
      <c r="I26" s="977" t="s">
        <v>139</v>
      </c>
      <c r="J26" s="978"/>
      <c r="K26" s="978"/>
      <c r="L26" s="978"/>
      <c r="M26" s="978"/>
      <c r="N26" s="1131"/>
      <c r="O26" s="1056" t="s">
        <v>139</v>
      </c>
      <c r="P26" s="1057"/>
      <c r="Q26" s="1057"/>
      <c r="R26" s="1057"/>
      <c r="S26" s="1057"/>
      <c r="T26" s="1059"/>
      <c r="U26" s="977" t="s">
        <v>139</v>
      </c>
      <c r="V26" s="978"/>
      <c r="W26" s="978"/>
      <c r="X26" s="978"/>
      <c r="Y26" s="978"/>
      <c r="Z26" s="979"/>
      <c r="AA26" s="962" t="s">
        <v>139</v>
      </c>
      <c r="AB26" s="963"/>
      <c r="AC26" s="963"/>
      <c r="AD26" s="963"/>
      <c r="AE26" s="963"/>
      <c r="AF26" s="964"/>
      <c r="AG26" s="1002"/>
      <c r="AH26" s="1002"/>
      <c r="AI26" s="1002"/>
      <c r="AJ26" s="1002"/>
      <c r="AK26" s="1003"/>
      <c r="AL26" s="14"/>
      <c r="AM26" s="5"/>
    </row>
    <row r="27" spans="1:39" s="12" customFormat="1" ht="36" customHeight="1" x14ac:dyDescent="0.2">
      <c r="A27" s="848"/>
      <c r="B27" s="893" t="s">
        <v>413</v>
      </c>
      <c r="C27" s="804"/>
      <c r="D27" s="804"/>
      <c r="E27" s="782" t="s">
        <v>161</v>
      </c>
      <c r="F27" s="1124" t="s">
        <v>92</v>
      </c>
      <c r="G27" s="497"/>
      <c r="H27" s="497"/>
      <c r="I27" s="1081" t="s">
        <v>413</v>
      </c>
      <c r="J27" s="969" t="s">
        <v>11</v>
      </c>
      <c r="K27" s="999" t="s">
        <v>460</v>
      </c>
      <c r="M27" s="965"/>
      <c r="N27" s="980" t="s">
        <v>303</v>
      </c>
      <c r="O27" s="1064" t="s">
        <v>414</v>
      </c>
      <c r="P27" s="999" t="s">
        <v>460</v>
      </c>
      <c r="Q27" s="969" t="s">
        <v>11</v>
      </c>
      <c r="R27" s="981" t="s">
        <v>350</v>
      </c>
      <c r="S27" s="1103"/>
      <c r="T27" s="980" t="s">
        <v>303</v>
      </c>
      <c r="U27" s="999" t="s">
        <v>460</v>
      </c>
      <c r="V27" s="981" t="s">
        <v>350</v>
      </c>
      <c r="W27" s="966" t="s">
        <v>11</v>
      </c>
      <c r="X27" s="1064" t="s">
        <v>414</v>
      </c>
      <c r="Y27" s="965"/>
      <c r="Z27" s="980" t="s">
        <v>303</v>
      </c>
      <c r="AA27" s="981" t="s">
        <v>350</v>
      </c>
      <c r="AB27" s="965"/>
      <c r="AC27" s="1007" t="s">
        <v>12</v>
      </c>
      <c r="AD27" s="969" t="s">
        <v>11</v>
      </c>
      <c r="AE27" s="965"/>
      <c r="AF27" s="984" t="s">
        <v>562</v>
      </c>
      <c r="AG27" s="1002"/>
      <c r="AH27" s="1002"/>
      <c r="AI27" s="1002"/>
      <c r="AJ27" s="1002"/>
      <c r="AK27" s="1003"/>
      <c r="AL27" s="14"/>
      <c r="AM27" s="5"/>
    </row>
    <row r="28" spans="1:39" s="12" customFormat="1" ht="36" customHeight="1" x14ac:dyDescent="0.2">
      <c r="A28" s="487"/>
      <c r="B28" s="894" t="s">
        <v>414</v>
      </c>
      <c r="C28" s="426"/>
      <c r="D28" s="426"/>
      <c r="E28" s="782" t="s">
        <v>162</v>
      </c>
      <c r="F28" s="1125"/>
      <c r="G28" s="497"/>
      <c r="H28" s="497"/>
      <c r="I28" s="1082"/>
      <c r="J28" s="970"/>
      <c r="K28" s="999"/>
      <c r="M28" s="965"/>
      <c r="N28" s="980"/>
      <c r="O28" s="1065"/>
      <c r="P28" s="999"/>
      <c r="Q28" s="970"/>
      <c r="R28" s="982"/>
      <c r="S28" s="1104"/>
      <c r="T28" s="980"/>
      <c r="U28" s="999"/>
      <c r="V28" s="982"/>
      <c r="W28" s="967"/>
      <c r="X28" s="1065"/>
      <c r="Y28" s="965"/>
      <c r="Z28" s="980"/>
      <c r="AA28" s="982"/>
      <c r="AB28" s="965"/>
      <c r="AC28" s="1008"/>
      <c r="AD28" s="970"/>
      <c r="AE28" s="965"/>
      <c r="AF28" s="985"/>
      <c r="AG28" s="1002"/>
      <c r="AH28" s="1002"/>
      <c r="AI28" s="1002"/>
      <c r="AJ28" s="1002"/>
      <c r="AK28" s="1003"/>
      <c r="AL28" s="14"/>
      <c r="AM28" s="5"/>
    </row>
    <row r="29" spans="1:39" s="12" customFormat="1" ht="36" customHeight="1" x14ac:dyDescent="0.2">
      <c r="A29" s="848"/>
      <c r="B29" s="876"/>
      <c r="C29" s="426"/>
      <c r="D29" s="426"/>
      <c r="E29" s="782" t="s">
        <v>199</v>
      </c>
      <c r="F29" s="1126"/>
      <c r="G29" s="497"/>
      <c r="H29" s="497"/>
      <c r="I29" s="1082"/>
      <c r="J29" s="970"/>
      <c r="K29" s="999"/>
      <c r="M29" s="965"/>
      <c r="N29" s="980"/>
      <c r="O29" s="1065"/>
      <c r="P29" s="999"/>
      <c r="Q29" s="970"/>
      <c r="R29" s="982"/>
      <c r="S29" s="1104"/>
      <c r="T29" s="980"/>
      <c r="U29" s="999"/>
      <c r="V29" s="982"/>
      <c r="W29" s="967"/>
      <c r="X29" s="1065"/>
      <c r="Y29" s="965"/>
      <c r="Z29" s="980"/>
      <c r="AA29" s="982"/>
      <c r="AB29" s="965"/>
      <c r="AC29" s="1008"/>
      <c r="AD29" s="970"/>
      <c r="AE29" s="965"/>
      <c r="AF29" s="985"/>
      <c r="AG29" s="1002"/>
      <c r="AH29" s="1002"/>
      <c r="AI29" s="1002"/>
      <c r="AJ29" s="1002"/>
      <c r="AK29" s="1003"/>
      <c r="AL29" s="14"/>
      <c r="AM29" s="5"/>
    </row>
    <row r="30" spans="1:39" s="12" customFormat="1" ht="36" customHeight="1" thickBot="1" x14ac:dyDescent="0.25">
      <c r="A30" s="848"/>
      <c r="B30" s="876"/>
      <c r="C30" s="426"/>
      <c r="D30" s="426"/>
      <c r="E30" s="691" t="s">
        <v>200</v>
      </c>
      <c r="F30" s="860"/>
      <c r="G30" s="497"/>
      <c r="H30" s="497"/>
      <c r="I30" s="1083"/>
      <c r="J30" s="971"/>
      <c r="K30" s="999"/>
      <c r="M30" s="965"/>
      <c r="N30" s="980"/>
      <c r="O30" s="1066"/>
      <c r="P30" s="999"/>
      <c r="Q30" s="971"/>
      <c r="R30" s="983"/>
      <c r="S30" s="1105"/>
      <c r="T30" s="980"/>
      <c r="U30" s="999"/>
      <c r="V30" s="983"/>
      <c r="W30" s="968"/>
      <c r="X30" s="1066"/>
      <c r="Y30" s="965"/>
      <c r="Z30" s="980"/>
      <c r="AA30" s="1151"/>
      <c r="AB30" s="965"/>
      <c r="AC30" s="1009"/>
      <c r="AD30" s="971"/>
      <c r="AE30" s="965"/>
      <c r="AF30" s="986"/>
      <c r="AG30" s="1002"/>
      <c r="AH30" s="1002"/>
      <c r="AI30" s="1002"/>
      <c r="AJ30" s="1002"/>
      <c r="AK30" s="1003"/>
      <c r="AL30" s="14"/>
      <c r="AM30" s="5"/>
    </row>
    <row r="31" spans="1:39" s="12" customFormat="1" ht="36" customHeight="1" thickBot="1" x14ac:dyDescent="0.25">
      <c r="A31" s="848"/>
      <c r="B31" s="876"/>
      <c r="C31" s="804"/>
      <c r="D31" s="804"/>
      <c r="E31" s="473" t="s">
        <v>185</v>
      </c>
      <c r="F31" s="1135" t="s">
        <v>137</v>
      </c>
      <c r="G31" s="976"/>
      <c r="H31" s="784"/>
      <c r="I31" s="973" t="s">
        <v>255</v>
      </c>
      <c r="J31" s="973"/>
      <c r="K31" s="973"/>
      <c r="L31" s="973"/>
      <c r="M31" s="973"/>
      <c r="N31" s="974"/>
      <c r="O31" s="973" t="s">
        <v>255</v>
      </c>
      <c r="P31" s="973"/>
      <c r="Q31" s="973"/>
      <c r="R31" s="973"/>
      <c r="S31" s="973"/>
      <c r="T31" s="974"/>
      <c r="U31" s="987"/>
      <c r="V31" s="988"/>
      <c r="W31" s="988"/>
      <c r="X31" s="988"/>
      <c r="Y31" s="988"/>
      <c r="Z31" s="989"/>
      <c r="AA31" s="973" t="s">
        <v>255</v>
      </c>
      <c r="AB31" s="973"/>
      <c r="AC31" s="973"/>
      <c r="AD31" s="973"/>
      <c r="AE31" s="973"/>
      <c r="AF31" s="974"/>
      <c r="AG31" s="66"/>
      <c r="AH31" s="34"/>
      <c r="AI31" s="34"/>
      <c r="AJ31" s="34"/>
      <c r="AK31" s="96"/>
      <c r="AL31" s="14"/>
      <c r="AM31" s="5"/>
    </row>
    <row r="32" spans="1:39" s="12" customFormat="1" ht="36" customHeight="1" x14ac:dyDescent="0.2">
      <c r="A32" s="848"/>
      <c r="B32" s="880" t="s">
        <v>334</v>
      </c>
      <c r="C32" s="804"/>
      <c r="D32" s="804"/>
      <c r="E32" s="473" t="s">
        <v>186</v>
      </c>
      <c r="F32" s="1135"/>
      <c r="G32" s="976"/>
      <c r="H32" s="784"/>
      <c r="I32" s="973"/>
      <c r="J32" s="973"/>
      <c r="K32" s="973"/>
      <c r="L32" s="973"/>
      <c r="M32" s="973"/>
      <c r="N32" s="974"/>
      <c r="O32" s="973"/>
      <c r="P32" s="973"/>
      <c r="Q32" s="973"/>
      <c r="R32" s="973"/>
      <c r="S32" s="973"/>
      <c r="T32" s="974"/>
      <c r="U32" s="990" t="s">
        <v>476</v>
      </c>
      <c r="V32" s="991"/>
      <c r="W32" s="991"/>
      <c r="X32" s="991"/>
      <c r="Y32" s="991"/>
      <c r="Z32" s="992"/>
      <c r="AA32" s="973"/>
      <c r="AB32" s="973"/>
      <c r="AC32" s="973"/>
      <c r="AD32" s="973"/>
      <c r="AE32" s="973"/>
      <c r="AF32" s="974"/>
      <c r="AG32" s="66"/>
      <c r="AH32" s="34"/>
      <c r="AI32" s="34"/>
      <c r="AJ32" s="34"/>
      <c r="AK32" s="96"/>
      <c r="AL32" s="14"/>
      <c r="AM32" s="5"/>
    </row>
    <row r="33" spans="1:49" s="12" customFormat="1" ht="36" customHeight="1" thickBot="1" x14ac:dyDescent="0.25">
      <c r="A33" s="848"/>
      <c r="B33" s="881" t="s">
        <v>335</v>
      </c>
      <c r="C33" s="804"/>
      <c r="D33" s="804"/>
      <c r="E33" s="473" t="s">
        <v>187</v>
      </c>
      <c r="F33" s="1135"/>
      <c r="G33" s="976"/>
      <c r="H33" s="784"/>
      <c r="I33" s="1145"/>
      <c r="J33" s="1145"/>
      <c r="K33" s="1145"/>
      <c r="L33" s="1145"/>
      <c r="M33" s="1145"/>
      <c r="N33" s="1146"/>
      <c r="O33" s="1145"/>
      <c r="P33" s="1145"/>
      <c r="Q33" s="1145"/>
      <c r="R33" s="1145"/>
      <c r="S33" s="1145"/>
      <c r="T33" s="1146"/>
      <c r="U33" s="993"/>
      <c r="V33" s="994"/>
      <c r="W33" s="994"/>
      <c r="X33" s="994"/>
      <c r="Y33" s="994"/>
      <c r="Z33" s="995"/>
      <c r="AA33" s="975"/>
      <c r="AB33" s="975"/>
      <c r="AC33" s="975"/>
      <c r="AD33" s="975"/>
      <c r="AE33" s="975"/>
      <c r="AF33" s="974"/>
      <c r="AG33" s="66"/>
      <c r="AH33" s="34"/>
      <c r="AI33" s="34"/>
      <c r="AJ33" s="34"/>
      <c r="AK33" s="96"/>
      <c r="AL33" s="14"/>
      <c r="AM33" s="5"/>
    </row>
    <row r="34" spans="1:49" s="12" customFormat="1" ht="36" customHeight="1" x14ac:dyDescent="0.2">
      <c r="A34" s="848"/>
      <c r="B34" s="895" t="s">
        <v>460</v>
      </c>
      <c r="C34" s="804"/>
      <c r="D34" s="804"/>
      <c r="E34" s="691" t="s">
        <v>188</v>
      </c>
      <c r="F34" s="1135"/>
      <c r="G34" s="1127"/>
      <c r="H34" s="785"/>
      <c r="I34" s="965"/>
      <c r="J34" s="965"/>
      <c r="K34" s="999" t="s">
        <v>460</v>
      </c>
      <c r="L34" s="965"/>
      <c r="M34" s="965"/>
      <c r="N34" s="965"/>
      <c r="O34" s="965"/>
      <c r="P34" s="999" t="s">
        <v>460</v>
      </c>
      <c r="Q34" s="965"/>
      <c r="R34" s="965"/>
      <c r="S34" s="965"/>
      <c r="T34" s="965"/>
      <c r="U34" s="993"/>
      <c r="V34" s="994"/>
      <c r="W34" s="994"/>
      <c r="X34" s="994"/>
      <c r="Y34" s="994"/>
      <c r="Z34" s="995"/>
      <c r="AA34" s="1152" t="s">
        <v>494</v>
      </c>
      <c r="AB34" s="1153"/>
      <c r="AC34" s="1153"/>
      <c r="AD34" s="1153"/>
      <c r="AE34" s="1153"/>
      <c r="AF34" s="1154"/>
      <c r="AG34" s="34"/>
      <c r="AH34" s="34"/>
      <c r="AI34" s="34"/>
      <c r="AJ34" s="34"/>
      <c r="AK34" s="96"/>
      <c r="AL34" s="14"/>
      <c r="AM34" s="5"/>
    </row>
    <row r="35" spans="1:49" s="12" customFormat="1" ht="36" customHeight="1" x14ac:dyDescent="0.2">
      <c r="A35" s="487"/>
      <c r="B35" s="876"/>
      <c r="C35" s="426"/>
      <c r="D35" s="426"/>
      <c r="E35" s="691" t="s">
        <v>189</v>
      </c>
      <c r="F35" s="441"/>
      <c r="G35" s="1127"/>
      <c r="H35" s="785"/>
      <c r="I35" s="965"/>
      <c r="J35" s="965"/>
      <c r="K35" s="999"/>
      <c r="L35" s="965"/>
      <c r="M35" s="965"/>
      <c r="N35" s="965"/>
      <c r="O35" s="965"/>
      <c r="P35" s="999"/>
      <c r="Q35" s="965"/>
      <c r="R35" s="965"/>
      <c r="S35" s="965"/>
      <c r="T35" s="965"/>
      <c r="U35" s="993"/>
      <c r="V35" s="994"/>
      <c r="W35" s="994"/>
      <c r="X35" s="994"/>
      <c r="Y35" s="994"/>
      <c r="Z35" s="995"/>
      <c r="AA35" s="1155"/>
      <c r="AB35" s="1156"/>
      <c r="AC35" s="1156"/>
      <c r="AD35" s="1156"/>
      <c r="AE35" s="1156"/>
      <c r="AF35" s="1157"/>
      <c r="AG35" s="34"/>
      <c r="AH35" s="34"/>
      <c r="AI35" s="34"/>
      <c r="AJ35" s="34"/>
      <c r="AK35" s="96"/>
      <c r="AL35" s="14"/>
      <c r="AM35" s="5"/>
    </row>
    <row r="36" spans="1:49" s="12" customFormat="1" ht="36" customHeight="1" x14ac:dyDescent="0.2">
      <c r="A36" s="848"/>
      <c r="B36" s="876"/>
      <c r="C36" s="804"/>
      <c r="D36" s="804"/>
      <c r="E36" s="691" t="s">
        <v>190</v>
      </c>
      <c r="F36" s="441"/>
      <c r="G36" s="1127"/>
      <c r="H36" s="785"/>
      <c r="I36" s="965"/>
      <c r="J36" s="965"/>
      <c r="K36" s="999"/>
      <c r="L36" s="965"/>
      <c r="M36" s="965"/>
      <c r="N36" s="965"/>
      <c r="O36" s="965"/>
      <c r="P36" s="999"/>
      <c r="Q36" s="965"/>
      <c r="R36" s="965"/>
      <c r="S36" s="965"/>
      <c r="T36" s="965"/>
      <c r="U36" s="993"/>
      <c r="V36" s="994"/>
      <c r="W36" s="994"/>
      <c r="X36" s="994"/>
      <c r="Y36" s="994"/>
      <c r="Z36" s="995"/>
      <c r="AA36" s="1155"/>
      <c r="AB36" s="1156"/>
      <c r="AC36" s="1156"/>
      <c r="AD36" s="1156"/>
      <c r="AE36" s="1156"/>
      <c r="AF36" s="1157"/>
      <c r="AG36" s="34"/>
      <c r="AH36" s="34"/>
      <c r="AI36" s="34"/>
      <c r="AJ36" s="34"/>
      <c r="AK36" s="96"/>
      <c r="AL36" s="14"/>
      <c r="AM36" s="5"/>
    </row>
    <row r="37" spans="1:49" s="12" customFormat="1" ht="36" customHeight="1" thickBot="1" x14ac:dyDescent="0.25">
      <c r="A37" s="848"/>
      <c r="B37" s="876"/>
      <c r="C37" s="426"/>
      <c r="D37" s="426"/>
      <c r="E37" s="474" t="s">
        <v>191</v>
      </c>
      <c r="F37" s="475"/>
      <c r="G37" s="1127"/>
      <c r="H37" s="785"/>
      <c r="I37" s="1148"/>
      <c r="J37" s="1148"/>
      <c r="K37" s="1147"/>
      <c r="L37" s="1148"/>
      <c r="M37" s="1148"/>
      <c r="N37" s="1148"/>
      <c r="O37" s="1148"/>
      <c r="P37" s="1147"/>
      <c r="Q37" s="1148"/>
      <c r="R37" s="1148"/>
      <c r="S37" s="1148"/>
      <c r="T37" s="1148"/>
      <c r="U37" s="996"/>
      <c r="V37" s="997"/>
      <c r="W37" s="997"/>
      <c r="X37" s="997"/>
      <c r="Y37" s="997"/>
      <c r="Z37" s="998"/>
      <c r="AA37" s="1158"/>
      <c r="AB37" s="1159"/>
      <c r="AC37" s="1159"/>
      <c r="AD37" s="1159"/>
      <c r="AE37" s="1159"/>
      <c r="AF37" s="1160"/>
      <c r="AG37" s="34"/>
      <c r="AH37" s="34"/>
      <c r="AI37" s="34"/>
      <c r="AJ37" s="34"/>
      <c r="AK37" s="96"/>
      <c r="AL37" s="14"/>
      <c r="AM37" s="5"/>
    </row>
    <row r="38" spans="1:49" s="12" customFormat="1" ht="36" customHeight="1" x14ac:dyDescent="0.2">
      <c r="A38" s="848"/>
      <c r="B38" s="1022" t="s">
        <v>345</v>
      </c>
      <c r="C38" s="426"/>
      <c r="D38" s="426"/>
      <c r="E38" s="476" t="s">
        <v>205</v>
      </c>
      <c r="F38" s="453"/>
      <c r="G38" s="1127"/>
      <c r="H38" s="866"/>
      <c r="I38" s="1118"/>
      <c r="J38" s="1119"/>
      <c r="K38" s="1119"/>
      <c r="L38" s="1119"/>
      <c r="M38" s="1119"/>
      <c r="N38" s="1120"/>
      <c r="O38" s="867"/>
      <c r="P38" s="868"/>
      <c r="Q38" s="868"/>
      <c r="R38" s="868"/>
      <c r="S38" s="868"/>
      <c r="T38" s="868"/>
      <c r="U38" s="91"/>
      <c r="V38" s="31"/>
      <c r="W38" s="31"/>
      <c r="X38" s="31"/>
      <c r="Y38" s="31"/>
      <c r="Z38" s="31"/>
      <c r="AA38" s="32"/>
      <c r="AB38" s="32"/>
      <c r="AC38" s="32"/>
      <c r="AD38" s="32"/>
      <c r="AE38" s="32"/>
      <c r="AF38" s="32"/>
      <c r="AG38" s="34"/>
      <c r="AH38" s="34"/>
      <c r="AI38" s="34"/>
      <c r="AJ38" s="34"/>
      <c r="AK38" s="96"/>
      <c r="AL38" s="14"/>
      <c r="AM38" s="5"/>
    </row>
    <row r="39" spans="1:49" s="12" customFormat="1" ht="36" customHeight="1" x14ac:dyDescent="0.2">
      <c r="A39" s="812"/>
      <c r="B39" s="1023"/>
      <c r="C39" s="812"/>
      <c r="D39" s="812"/>
      <c r="E39" s="636" t="s">
        <v>206</v>
      </c>
      <c r="F39" s="453"/>
      <c r="G39" s="1127"/>
      <c r="H39" s="785"/>
      <c r="I39" s="1121"/>
      <c r="J39" s="1122"/>
      <c r="K39" s="1122"/>
      <c r="L39" s="1122"/>
      <c r="M39" s="1122"/>
      <c r="N39" s="1123"/>
      <c r="O39" s="477"/>
      <c r="P39" s="386"/>
      <c r="Q39" s="386"/>
      <c r="R39" s="386"/>
      <c r="S39" s="386"/>
      <c r="T39" s="386"/>
      <c r="U39" s="91"/>
      <c r="V39" s="31"/>
      <c r="W39" s="31"/>
      <c r="X39" s="31"/>
      <c r="Y39" s="31"/>
      <c r="Z39" s="31"/>
      <c r="AA39" s="32"/>
      <c r="AB39" s="32" t="s">
        <v>115</v>
      </c>
      <c r="AC39" s="32"/>
      <c r="AD39" s="32"/>
      <c r="AE39" s="32"/>
      <c r="AF39" s="32"/>
      <c r="AG39" s="34"/>
      <c r="AH39" s="34"/>
      <c r="AI39" s="34"/>
      <c r="AJ39" s="34"/>
      <c r="AK39" s="96"/>
      <c r="AL39" s="914"/>
      <c r="AM39" s="914"/>
    </row>
    <row r="40" spans="1:49" s="16" customFormat="1" ht="36" customHeight="1" x14ac:dyDescent="0.2">
      <c r="A40" s="812"/>
      <c r="B40" s="896" t="s">
        <v>342</v>
      </c>
      <c r="C40" s="812"/>
      <c r="D40" s="812"/>
      <c r="E40" s="637"/>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914"/>
      <c r="AM40" s="914"/>
    </row>
    <row r="41" spans="1:49" s="16" customFormat="1" ht="36" customHeight="1" x14ac:dyDescent="0.2">
      <c r="A41" s="812"/>
      <c r="B41" s="897" t="s">
        <v>313</v>
      </c>
      <c r="C41" s="812"/>
      <c r="D41" s="812"/>
      <c r="E41" s="638"/>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14"/>
      <c r="AM41" s="914"/>
    </row>
    <row r="42" spans="1:49" s="12" customFormat="1" ht="44.25" customHeight="1" thickBot="1" x14ac:dyDescent="0.25">
      <c r="A42" s="812"/>
      <c r="B42" s="876"/>
      <c r="C42" s="812"/>
      <c r="D42" s="812"/>
      <c r="E42" s="639"/>
      <c r="F42" s="960" t="s">
        <v>545</v>
      </c>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1"/>
      <c r="AL42" s="914"/>
      <c r="AM42" s="914"/>
      <c r="AN42" s="76"/>
    </row>
    <row r="43" spans="1:49" s="10" customFormat="1" ht="29.25" customHeight="1" x14ac:dyDescent="0.2">
      <c r="A43" s="848"/>
      <c r="B43" s="898" t="s">
        <v>262</v>
      </c>
      <c r="C43" s="804"/>
      <c r="D43" s="804"/>
      <c r="E43" s="640"/>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2"/>
      <c r="AL43" s="914"/>
      <c r="AM43" s="914"/>
      <c r="AN43" s="9"/>
      <c r="AO43" s="9"/>
      <c r="AP43" s="9"/>
      <c r="AQ43" s="9"/>
      <c r="AR43" s="9"/>
      <c r="AS43" s="9"/>
      <c r="AT43" s="9"/>
      <c r="AU43" s="9"/>
    </row>
    <row r="44" spans="1:49" s="16" customFormat="1" ht="29.25" customHeight="1" x14ac:dyDescent="0.2">
      <c r="A44" s="848"/>
      <c r="B44" s="899" t="s">
        <v>226</v>
      </c>
      <c r="C44" s="804"/>
      <c r="D44" s="80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914"/>
      <c r="AK44" s="914"/>
      <c r="AL44" s="914"/>
      <c r="AM44" s="914"/>
      <c r="AN44" s="914"/>
      <c r="AO44" s="914"/>
      <c r="AP44" s="90"/>
      <c r="AQ44" s="90"/>
      <c r="AR44" s="90"/>
      <c r="AS44" s="90"/>
      <c r="AT44" s="90"/>
      <c r="AU44" s="90"/>
      <c r="AV44" s="90"/>
      <c r="AW44" s="90"/>
    </row>
    <row r="45" spans="1:49" s="16" customFormat="1" ht="29.25" customHeight="1" x14ac:dyDescent="0.2">
      <c r="A45" s="848"/>
      <c r="B45" s="900" t="s">
        <v>213</v>
      </c>
      <c r="C45" s="430"/>
      <c r="D45" s="430"/>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c r="AI45" s="914"/>
      <c r="AJ45" s="914"/>
      <c r="AK45" s="914"/>
      <c r="AL45" s="914"/>
      <c r="AM45" s="914"/>
      <c r="AN45" s="914"/>
      <c r="AO45" s="914"/>
      <c r="AP45" s="90"/>
      <c r="AQ45" s="90"/>
      <c r="AR45" s="90"/>
      <c r="AS45" s="90"/>
      <c r="AT45" s="90"/>
      <c r="AU45" s="90"/>
      <c r="AV45" s="90"/>
      <c r="AW45" s="90"/>
    </row>
    <row r="46" spans="1:49" s="16" customFormat="1" ht="29.25" customHeight="1" x14ac:dyDescent="0.2">
      <c r="A46" s="848"/>
      <c r="B46" s="901" t="s">
        <v>78</v>
      </c>
      <c r="C46" s="430"/>
      <c r="D46" s="430"/>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914"/>
      <c r="AI46" s="914"/>
      <c r="AJ46" s="914"/>
      <c r="AK46" s="914"/>
      <c r="AL46" s="914"/>
      <c r="AM46" s="914"/>
      <c r="AN46" s="914"/>
      <c r="AO46" s="914"/>
      <c r="AP46" s="90"/>
      <c r="AQ46" s="90"/>
      <c r="AR46" s="90"/>
      <c r="AS46" s="90"/>
      <c r="AT46" s="90"/>
      <c r="AU46" s="90"/>
      <c r="AV46" s="90"/>
      <c r="AW46" s="90"/>
    </row>
    <row r="47" spans="1:49" s="16" customFormat="1" ht="29.25" customHeight="1" x14ac:dyDescent="0.2">
      <c r="A47" s="848"/>
      <c r="B47" s="902" t="s">
        <v>79</v>
      </c>
      <c r="C47" s="430"/>
      <c r="D47" s="430"/>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0"/>
      <c r="AQ47" s="90"/>
      <c r="AR47" s="90"/>
      <c r="AS47" s="90"/>
      <c r="AT47" s="90"/>
      <c r="AU47" s="90"/>
      <c r="AV47" s="90"/>
      <c r="AW47" s="90"/>
    </row>
    <row r="48" spans="1:49" s="16" customFormat="1" ht="29.25" customHeight="1" x14ac:dyDescent="0.2">
      <c r="A48" s="848"/>
      <c r="B48" s="903" t="s">
        <v>76</v>
      </c>
      <c r="C48" s="430"/>
      <c r="D48" s="430"/>
      <c r="E48" s="914"/>
      <c r="F48" s="914"/>
      <c r="G48" s="914"/>
      <c r="H48" s="914"/>
      <c r="I48" s="914"/>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0"/>
      <c r="AQ48" s="90"/>
      <c r="AR48" s="90"/>
      <c r="AS48" s="90"/>
      <c r="AT48" s="90"/>
      <c r="AU48" s="90"/>
      <c r="AV48" s="90"/>
      <c r="AW48" s="90"/>
    </row>
    <row r="49" spans="1:49" s="16" customFormat="1" ht="29.25" customHeight="1" x14ac:dyDescent="0.2">
      <c r="A49" s="848"/>
      <c r="B49" s="904" t="s">
        <v>222</v>
      </c>
      <c r="C49" s="430"/>
      <c r="D49" s="430"/>
      <c r="E49" s="914"/>
      <c r="F49" s="914"/>
      <c r="G49" s="914"/>
      <c r="H49" s="914"/>
      <c r="I49" s="914"/>
      <c r="J49" s="914"/>
      <c r="K49" s="914"/>
      <c r="L49" s="914"/>
      <c r="M49" s="914"/>
      <c r="N49" s="914"/>
      <c r="O49" s="914"/>
      <c r="P49" s="914"/>
      <c r="Q49" s="914"/>
      <c r="R49" s="914"/>
      <c r="S49" s="914"/>
      <c r="T49" s="914"/>
      <c r="U49" s="914"/>
      <c r="V49" s="914"/>
      <c r="W49" s="914"/>
      <c r="X49" s="914"/>
      <c r="Y49" s="914"/>
      <c r="Z49" s="914"/>
      <c r="AA49" s="914" t="s">
        <v>468</v>
      </c>
      <c r="AB49" s="914"/>
      <c r="AC49" s="914"/>
      <c r="AD49" s="914"/>
      <c r="AE49" s="914"/>
      <c r="AF49" s="914"/>
      <c r="AG49" s="914"/>
      <c r="AH49" s="914"/>
      <c r="AI49" s="914"/>
      <c r="AJ49" s="914"/>
      <c r="AK49" s="914"/>
      <c r="AL49" s="914"/>
      <c r="AM49" s="914"/>
      <c r="AN49" s="914"/>
      <c r="AO49" s="914"/>
      <c r="AP49" s="90"/>
      <c r="AQ49" s="90"/>
      <c r="AR49" s="90"/>
      <c r="AS49" s="90"/>
      <c r="AT49" s="90"/>
      <c r="AU49" s="90"/>
      <c r="AV49" s="90"/>
      <c r="AW49" s="90"/>
    </row>
    <row r="50" spans="1:49" s="479" customFormat="1" ht="36" customHeight="1" x14ac:dyDescent="0.4">
      <c r="A50" s="848"/>
      <c r="B50" s="904" t="s">
        <v>223</v>
      </c>
      <c r="C50" s="430"/>
      <c r="D50" s="430"/>
      <c r="E50" s="478"/>
      <c r="F50" s="478"/>
      <c r="G50" s="914"/>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478"/>
      <c r="AJ50" s="478"/>
      <c r="AK50" s="478"/>
      <c r="AL50" s="478"/>
      <c r="AM50" s="478"/>
      <c r="AU50" s="480"/>
    </row>
    <row r="51" spans="1:49" s="479" customFormat="1" ht="36" customHeight="1" x14ac:dyDescent="0.4">
      <c r="A51" s="848"/>
      <c r="B51" s="904" t="s">
        <v>104</v>
      </c>
      <c r="C51" s="430"/>
      <c r="D51" s="430"/>
      <c r="E51" s="478"/>
      <c r="F51" s="478"/>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c r="AI51" s="478"/>
      <c r="AJ51" s="478"/>
      <c r="AK51" s="478"/>
      <c r="AL51" s="478"/>
      <c r="AM51" s="478"/>
      <c r="AU51" s="480"/>
    </row>
    <row r="52" spans="1:49" s="479" customFormat="1" ht="36" customHeight="1" x14ac:dyDescent="0.4">
      <c r="A52" s="848"/>
      <c r="B52" s="904" t="s">
        <v>228</v>
      </c>
      <c r="C52" s="430"/>
      <c r="D52" s="430"/>
      <c r="E52" s="478"/>
      <c r="F52" s="478"/>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914"/>
      <c r="AF52" s="914"/>
      <c r="AG52" s="914"/>
      <c r="AH52" s="914"/>
      <c r="AI52" s="478"/>
      <c r="AJ52" s="478"/>
      <c r="AK52" s="478"/>
      <c r="AL52" s="478"/>
      <c r="AM52" s="478"/>
      <c r="AU52" s="480"/>
    </row>
    <row r="53" spans="1:49" s="479" customFormat="1" ht="36" customHeight="1" x14ac:dyDescent="0.4">
      <c r="A53" s="848"/>
      <c r="B53" s="904" t="s">
        <v>224</v>
      </c>
      <c r="C53" s="430"/>
      <c r="D53" s="430"/>
      <c r="E53" s="478"/>
      <c r="F53" s="478"/>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478"/>
      <c r="AJ53" s="478"/>
      <c r="AK53" s="478"/>
      <c r="AL53" s="478"/>
      <c r="AM53" s="478"/>
      <c r="AU53" s="480"/>
    </row>
    <row r="54" spans="1:49" s="479" customFormat="1" ht="36" customHeight="1" x14ac:dyDescent="0.4">
      <c r="A54" s="848"/>
      <c r="B54" s="904" t="s">
        <v>103</v>
      </c>
      <c r="C54" s="430"/>
      <c r="D54" s="430"/>
      <c r="E54" s="478"/>
      <c r="F54" s="478"/>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478"/>
      <c r="AJ54" s="478"/>
      <c r="AK54" s="478"/>
      <c r="AL54" s="478"/>
      <c r="AM54" s="478"/>
      <c r="AU54" s="480"/>
    </row>
    <row r="55" spans="1:49" s="479" customFormat="1" ht="36" customHeight="1" x14ac:dyDescent="0.4">
      <c r="A55" s="848"/>
      <c r="B55" s="904" t="s">
        <v>225</v>
      </c>
      <c r="C55" s="430"/>
      <c r="D55" s="430"/>
      <c r="E55" s="478"/>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478"/>
      <c r="AJ55" s="478"/>
      <c r="AK55" s="478"/>
      <c r="AL55" s="478"/>
      <c r="AM55" s="478"/>
      <c r="AU55" s="480"/>
    </row>
    <row r="56" spans="1:49" s="479" customFormat="1" ht="36" customHeight="1" x14ac:dyDescent="0.4">
      <c r="A56" s="848"/>
      <c r="B56" s="905" t="s">
        <v>80</v>
      </c>
      <c r="C56" s="430"/>
      <c r="D56" s="430"/>
      <c r="E56" s="478"/>
      <c r="F56" s="914"/>
      <c r="G56" s="914"/>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478"/>
      <c r="AJ56" s="478"/>
      <c r="AK56" s="478"/>
      <c r="AL56" s="478"/>
      <c r="AM56" s="478"/>
      <c r="AU56" s="480"/>
    </row>
    <row r="57" spans="1:49" s="479" customFormat="1" ht="36" customHeight="1" x14ac:dyDescent="0.4">
      <c r="A57" s="848"/>
      <c r="B57" s="876"/>
      <c r="C57" s="430"/>
      <c r="D57" s="430"/>
      <c r="E57" s="478"/>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478"/>
      <c r="AJ57" s="478"/>
      <c r="AK57" s="478"/>
      <c r="AL57" s="478"/>
      <c r="AM57" s="478"/>
      <c r="AU57" s="480"/>
    </row>
    <row r="58" spans="1:49" ht="36" customHeight="1" x14ac:dyDescent="0.2">
      <c r="A58" s="848"/>
      <c r="B58" s="876"/>
      <c r="C58" s="430"/>
      <c r="D58" s="430"/>
    </row>
    <row r="59" spans="1:49" ht="36" customHeight="1" x14ac:dyDescent="0.2">
      <c r="A59" s="848"/>
      <c r="B59" s="876"/>
      <c r="C59" s="804"/>
      <c r="D59" s="804"/>
    </row>
    <row r="60" spans="1:49" ht="36" customHeight="1" x14ac:dyDescent="0.25">
      <c r="A60" s="870"/>
      <c r="B60" s="873" t="s">
        <v>529</v>
      </c>
      <c r="C60" s="872"/>
      <c r="D60" s="765"/>
    </row>
    <row r="65" spans="1:3" s="11" customFormat="1" ht="36" customHeight="1" x14ac:dyDescent="0.3">
      <c r="A65" s="914"/>
      <c r="B65" s="865"/>
      <c r="C65" s="914"/>
    </row>
    <row r="66" spans="1:3" s="11" customFormat="1" ht="36" customHeight="1" x14ac:dyDescent="0.3">
      <c r="A66" s="914"/>
      <c r="B66" s="865"/>
      <c r="C66" s="914"/>
    </row>
    <row r="67" spans="1:3" s="11" customFormat="1" ht="36" customHeight="1" x14ac:dyDescent="0.3">
      <c r="A67" s="914"/>
      <c r="B67" s="865"/>
      <c r="C67" s="914"/>
    </row>
    <row r="68" spans="1:3" s="11" customFormat="1" ht="36" customHeight="1" x14ac:dyDescent="0.3">
      <c r="A68" s="914"/>
      <c r="B68" s="865"/>
      <c r="C68" s="914"/>
    </row>
    <row r="69" spans="1:3" s="11" customFormat="1" ht="36" customHeight="1" x14ac:dyDescent="0.3">
      <c r="A69" s="914"/>
      <c r="B69" s="865"/>
      <c r="C69" s="914"/>
    </row>
    <row r="70" spans="1:3" s="11" customFormat="1" ht="36" customHeight="1" x14ac:dyDescent="0.3">
      <c r="A70" s="914"/>
      <c r="B70" s="865"/>
      <c r="C70" s="914"/>
    </row>
    <row r="71" spans="1:3" s="11" customFormat="1" ht="36" customHeight="1" x14ac:dyDescent="0.3">
      <c r="A71" s="914"/>
      <c r="B71" s="865"/>
      <c r="C71" s="914"/>
    </row>
    <row r="72" spans="1:3" s="11" customFormat="1" ht="36" customHeight="1" x14ac:dyDescent="0.3">
      <c r="A72" s="914"/>
      <c r="B72" s="865"/>
      <c r="C72" s="914"/>
    </row>
    <row r="73" spans="1:3" s="11" customFormat="1" ht="36" customHeight="1" x14ac:dyDescent="0.3">
      <c r="A73" s="914"/>
      <c r="B73" s="865"/>
      <c r="C73" s="914"/>
    </row>
    <row r="74" spans="1:3" s="11" customFormat="1" ht="36" customHeight="1" x14ac:dyDescent="0.3">
      <c r="A74" s="914"/>
      <c r="B74" s="865"/>
      <c r="C74" s="914"/>
    </row>
    <row r="75" spans="1:3" s="11" customFormat="1" ht="36" customHeight="1" x14ac:dyDescent="0.3">
      <c r="A75" s="914"/>
      <c r="B75" s="865"/>
      <c r="C75" s="914"/>
    </row>
    <row r="76" spans="1:3" s="11" customFormat="1" ht="36" customHeight="1" x14ac:dyDescent="0.3">
      <c r="A76" s="914"/>
      <c r="B76" s="865"/>
      <c r="C76" s="914"/>
    </row>
    <row r="77" spans="1:3" s="11" customFormat="1" ht="36" customHeight="1" x14ac:dyDescent="0.3">
      <c r="A77" s="914"/>
      <c r="B77" s="865"/>
      <c r="C77" s="914"/>
    </row>
    <row r="78" spans="1:3" s="11" customFormat="1" ht="36" customHeight="1" x14ac:dyDescent="0.3">
      <c r="A78" s="914"/>
      <c r="B78" s="865"/>
      <c r="C78" s="914"/>
    </row>
    <row r="79" spans="1:3" s="11" customFormat="1" ht="36" customHeight="1" x14ac:dyDescent="0.3">
      <c r="A79" s="914"/>
      <c r="B79" s="865"/>
      <c r="C79" s="914"/>
    </row>
    <row r="80" spans="1:3" s="11" customFormat="1" ht="36" customHeight="1" x14ac:dyDescent="0.3">
      <c r="A80" s="914"/>
      <c r="B80" s="865"/>
      <c r="C80" s="914"/>
    </row>
    <row r="81" spans="1:3" s="11" customFormat="1" ht="36" customHeight="1" x14ac:dyDescent="0.3">
      <c r="A81" s="914"/>
      <c r="B81" s="865"/>
      <c r="C81" s="914"/>
    </row>
    <row r="82" spans="1:3" s="11" customFormat="1" ht="36" customHeight="1" x14ac:dyDescent="0.3">
      <c r="A82" s="914"/>
      <c r="B82" s="865"/>
      <c r="C82" s="914"/>
    </row>
    <row r="83" spans="1:3" s="11" customFormat="1" ht="36" customHeight="1" x14ac:dyDescent="0.3">
      <c r="A83" s="914"/>
      <c r="B83" s="865"/>
      <c r="C83" s="914"/>
    </row>
    <row r="84" spans="1:3" s="11" customFormat="1" ht="36" customHeight="1" x14ac:dyDescent="0.3">
      <c r="A84" s="914"/>
      <c r="B84" s="865"/>
      <c r="C84" s="914"/>
    </row>
    <row r="85" spans="1:3" s="11" customFormat="1" ht="36" customHeight="1" x14ac:dyDescent="0.3">
      <c r="A85" s="914"/>
      <c r="B85" s="865"/>
      <c r="C85" s="914"/>
    </row>
    <row r="86" spans="1:3" s="11" customFormat="1" ht="36" customHeight="1" x14ac:dyDescent="0.3">
      <c r="A86" s="914"/>
      <c r="B86" s="865"/>
      <c r="C86" s="914"/>
    </row>
    <row r="87" spans="1:3" s="11" customFormat="1" ht="36" customHeight="1" x14ac:dyDescent="0.3">
      <c r="A87" s="914"/>
      <c r="B87" s="865"/>
      <c r="C87" s="914"/>
    </row>
    <row r="88" spans="1:3" s="11" customFormat="1" ht="36" customHeight="1" x14ac:dyDescent="0.3">
      <c r="A88" s="914"/>
      <c r="B88" s="865"/>
      <c r="C88" s="914"/>
    </row>
    <row r="89" spans="1:3" s="11" customFormat="1" ht="36" customHeight="1" x14ac:dyDescent="0.3">
      <c r="A89" s="914"/>
      <c r="B89" s="865"/>
      <c r="C89" s="914"/>
    </row>
  </sheetData>
  <mergeCells count="153">
    <mergeCell ref="B38:B39"/>
    <mergeCell ref="I38:N39"/>
    <mergeCell ref="F41:AK41"/>
    <mergeCell ref="F42:AK42"/>
    <mergeCell ref="Q34:Q37"/>
    <mergeCell ref="R34:R37"/>
    <mergeCell ref="S34:S37"/>
    <mergeCell ref="T34:T37"/>
    <mergeCell ref="AA34:AF37"/>
    <mergeCell ref="G37:G39"/>
    <mergeCell ref="K34:K37"/>
    <mergeCell ref="L34:L37"/>
    <mergeCell ref="M34:M37"/>
    <mergeCell ref="N34:N37"/>
    <mergeCell ref="O34:O37"/>
    <mergeCell ref="P34:P37"/>
    <mergeCell ref="F31:F34"/>
    <mergeCell ref="G31:G33"/>
    <mergeCell ref="I31:N33"/>
    <mergeCell ref="O31:T33"/>
    <mergeCell ref="U31:Z31"/>
    <mergeCell ref="AA31:AF33"/>
    <mergeCell ref="U32:Z37"/>
    <mergeCell ref="G34:G36"/>
    <mergeCell ref="I34:I37"/>
    <mergeCell ref="J34:J37"/>
    <mergeCell ref="AA27:AA30"/>
    <mergeCell ref="AB27:AB30"/>
    <mergeCell ref="AC27:AC30"/>
    <mergeCell ref="AD27:AD30"/>
    <mergeCell ref="AE27:AE30"/>
    <mergeCell ref="AF27:AF30"/>
    <mergeCell ref="U27:U30"/>
    <mergeCell ref="V27:V30"/>
    <mergeCell ref="W27:W30"/>
    <mergeCell ref="X27:X30"/>
    <mergeCell ref="Y27:Y30"/>
    <mergeCell ref="Z27:Z30"/>
    <mergeCell ref="O27:O30"/>
    <mergeCell ref="P27:P30"/>
    <mergeCell ref="Q27:Q30"/>
    <mergeCell ref="R27:R30"/>
    <mergeCell ref="S27:S30"/>
    <mergeCell ref="T27:T30"/>
    <mergeCell ref="F27:F29"/>
    <mergeCell ref="I27:I30"/>
    <mergeCell ref="J27:J30"/>
    <mergeCell ref="K27:K30"/>
    <mergeCell ref="M27:M30"/>
    <mergeCell ref="N27:N30"/>
    <mergeCell ref="AC22:AC25"/>
    <mergeCell ref="AD22:AD25"/>
    <mergeCell ref="AE22:AE25"/>
    <mergeCell ref="AF22:AF25"/>
    <mergeCell ref="I26:N26"/>
    <mergeCell ref="O26:T26"/>
    <mergeCell ref="U26:Z26"/>
    <mergeCell ref="AA26:AF26"/>
    <mergeCell ref="W22:W25"/>
    <mergeCell ref="X22:X25"/>
    <mergeCell ref="Y22:Y25"/>
    <mergeCell ref="Z22:Z25"/>
    <mergeCell ref="AA22:AA25"/>
    <mergeCell ref="AB22:AB25"/>
    <mergeCell ref="Q22:Q25"/>
    <mergeCell ref="R22:R25"/>
    <mergeCell ref="S22:S25"/>
    <mergeCell ref="T22:T25"/>
    <mergeCell ref="U22:U25"/>
    <mergeCell ref="V22:V25"/>
    <mergeCell ref="AG21:AK30"/>
    <mergeCell ref="F22:F25"/>
    <mergeCell ref="I22:I25"/>
    <mergeCell ref="J22:J25"/>
    <mergeCell ref="K22:K25"/>
    <mergeCell ref="L22:L25"/>
    <mergeCell ref="M22:M25"/>
    <mergeCell ref="N22:N25"/>
    <mergeCell ref="O22:O25"/>
    <mergeCell ref="P22:P25"/>
    <mergeCell ref="AE16:AE19"/>
    <mergeCell ref="AF16:AF19"/>
    <mergeCell ref="AG16:AK19"/>
    <mergeCell ref="U18:Z18"/>
    <mergeCell ref="U19:Z19"/>
    <mergeCell ref="I20:N21"/>
    <mergeCell ref="O20:T21"/>
    <mergeCell ref="U20:Z21"/>
    <mergeCell ref="AA20:AF21"/>
    <mergeCell ref="AG20:AK20"/>
    <mergeCell ref="T16:T19"/>
    <mergeCell ref="U16:Z17"/>
    <mergeCell ref="AA16:AA19"/>
    <mergeCell ref="AB16:AB19"/>
    <mergeCell ref="AC16:AC19"/>
    <mergeCell ref="AD16:AD19"/>
    <mergeCell ref="N16:N19"/>
    <mergeCell ref="O16:O19"/>
    <mergeCell ref="P16:P19"/>
    <mergeCell ref="Q16:Q19"/>
    <mergeCell ref="R16:R19"/>
    <mergeCell ref="S16:S19"/>
    <mergeCell ref="F16:F19"/>
    <mergeCell ref="I16:I19"/>
    <mergeCell ref="J16:J19"/>
    <mergeCell ref="K16:K19"/>
    <mergeCell ref="L16:L19"/>
    <mergeCell ref="M16:M19"/>
    <mergeCell ref="AG11:AK14"/>
    <mergeCell ref="AL13:AL14"/>
    <mergeCell ref="I15:N15"/>
    <mergeCell ref="O15:T15"/>
    <mergeCell ref="U15:Z15"/>
    <mergeCell ref="AA15:AF15"/>
    <mergeCell ref="AG15:AK15"/>
    <mergeCell ref="AA11:AA14"/>
    <mergeCell ref="AB11:AB14"/>
    <mergeCell ref="AC11:AC14"/>
    <mergeCell ref="AD11:AD14"/>
    <mergeCell ref="AE11:AE14"/>
    <mergeCell ref="AF11:AF14"/>
    <mergeCell ref="U11:U14"/>
    <mergeCell ref="V11:V14"/>
    <mergeCell ref="W11:W14"/>
    <mergeCell ref="X11:X14"/>
    <mergeCell ref="Y11:Y14"/>
    <mergeCell ref="Z11:Z14"/>
    <mergeCell ref="AG9:AK10"/>
    <mergeCell ref="F11:F14"/>
    <mergeCell ref="H11:H15"/>
    <mergeCell ref="I11:N14"/>
    <mergeCell ref="O11:O14"/>
    <mergeCell ref="P11:P14"/>
    <mergeCell ref="Q11:Q14"/>
    <mergeCell ref="R11:R14"/>
    <mergeCell ref="S11:S14"/>
    <mergeCell ref="T11:T14"/>
    <mergeCell ref="E9:E10"/>
    <mergeCell ref="F9:F10"/>
    <mergeCell ref="H9:N10"/>
    <mergeCell ref="O9:T10"/>
    <mergeCell ref="U9:Z10"/>
    <mergeCell ref="AA9:AF10"/>
    <mergeCell ref="E2:E4"/>
    <mergeCell ref="F2:AK3"/>
    <mergeCell ref="B4:B6"/>
    <mergeCell ref="F4:AD5"/>
    <mergeCell ref="F6:AD6"/>
    <mergeCell ref="G8:N8"/>
    <mergeCell ref="O8:T8"/>
    <mergeCell ref="U8:Z8"/>
    <mergeCell ref="AA8:AF8"/>
    <mergeCell ref="AG8:AK8"/>
  </mergeCells>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E16:AE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U22:U25" location="'TGAI Agenda'!A1" tooltip="Fast Initial Link Setup" display="FILS"/>
    <hyperlink ref="AD22:AD25" location="'TGAI Agenda'!A1" tooltip="Fast Initial Link Setup" display="FILS"/>
    <hyperlink ref="AD16:AD19" location="'TGAI Agenda'!A1" tooltip="Fast Initial Link Setup" display="FILS"/>
  </hyperlinks>
  <pageMargins left="0.25" right="0.25" top="0.75" bottom="0.75" header="0.3" footer="0.3"/>
  <pageSetup scale="14" orientation="landscape"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1" transitionEvaluation="1">
    <tabColor indexed="8"/>
    <pageSetUpPr autoPageBreaks="0"/>
  </sheetPr>
  <dimension ref="A1:P1095"/>
  <sheetViews>
    <sheetView showGridLines="0" topLeftCell="F1" zoomScaleNormal="100" zoomScaleSheetLayoutView="84" zoomScalePageLayoutView="66" workbookViewId="0">
      <selection activeCell="L315" sqref="L315"/>
    </sheetView>
  </sheetViews>
  <sheetFormatPr defaultColWidth="12.5703125" defaultRowHeight="15.75" customHeight="1" x14ac:dyDescent="0.2"/>
  <cols>
    <col min="1" max="1" width="1.42578125" style="863" customWidth="1"/>
    <col min="2" max="2" width="13.5703125" style="863" customWidth="1"/>
    <col min="3" max="3" width="1.42578125" style="863" customWidth="1"/>
    <col min="4" max="4" width="1.5703125" style="461" customWidth="1"/>
    <col min="5" max="5" width="4.7109375" style="306" customWidth="1"/>
    <col min="6" max="6" width="6.28515625" style="306" customWidth="1"/>
    <col min="7" max="7" width="6" style="306" customWidth="1"/>
    <col min="8" max="8" width="0.7109375" style="97" customWidth="1"/>
    <col min="9" max="9" width="6.28515625" style="98" customWidth="1"/>
    <col min="10" max="10" width="103.7109375" style="1312" customWidth="1"/>
    <col min="11" max="11" width="3.5703125" style="98" customWidth="1"/>
    <col min="12" max="12" width="22.28515625" style="409" customWidth="1"/>
    <col min="13" max="13" width="8.42578125" style="201" customWidth="1"/>
    <col min="14" max="14" width="12.7109375" style="309" customWidth="1"/>
    <col min="15" max="15" width="4.5703125" style="77" customWidth="1"/>
  </cols>
  <sheetData>
    <row r="1" spans="1:15" ht="15.75" customHeight="1" x14ac:dyDescent="0.25">
      <c r="A1" s="870"/>
      <c r="B1" s="871" t="s">
        <v>529</v>
      </c>
      <c r="C1" s="872"/>
      <c r="D1" s="462"/>
      <c r="E1" s="270"/>
      <c r="F1" s="270"/>
      <c r="G1" s="270"/>
    </row>
    <row r="2" spans="1:15" ht="15.75" customHeight="1" thickBot="1" x14ac:dyDescent="0.25">
      <c r="A2" s="487"/>
      <c r="B2" s="803"/>
      <c r="C2" s="804"/>
      <c r="E2" s="271"/>
      <c r="F2" s="272"/>
      <c r="G2" s="272"/>
      <c r="H2" s="83"/>
      <c r="I2" s="83"/>
      <c r="J2" s="1313"/>
      <c r="K2" s="83"/>
      <c r="L2" s="272"/>
      <c r="M2" s="202"/>
      <c r="N2" s="310"/>
      <c r="O2" s="78"/>
    </row>
    <row r="3" spans="1:15" ht="15.75" customHeight="1" thickBot="1" x14ac:dyDescent="0.25">
      <c r="A3" s="487"/>
      <c r="B3" s="805" t="str">
        <f>[1]Title!B3</f>
        <v>Interim</v>
      </c>
      <c r="C3" s="804"/>
      <c r="E3" s="1210" t="str">
        <f>'802.11 Cover'!$E$2</f>
        <v>142nd IEEE 802.11 WIRELESS LOCAL AREA NETWORKS SESSION</v>
      </c>
      <c r="F3" s="1211"/>
      <c r="G3" s="1211"/>
      <c r="H3" s="1212"/>
      <c r="I3" s="1212"/>
      <c r="J3" s="1212"/>
      <c r="K3" s="1212"/>
      <c r="L3" s="1212"/>
      <c r="M3" s="1212"/>
      <c r="N3" s="1213"/>
      <c r="O3" s="78"/>
    </row>
    <row r="4" spans="1:15" ht="15.75" customHeight="1" x14ac:dyDescent="0.2">
      <c r="A4" s="487"/>
      <c r="B4" s="931" t="str">
        <f>Title!$B$4</f>
        <v>R7</v>
      </c>
      <c r="C4" s="804"/>
      <c r="E4" s="1214" t="str">
        <f>'802.11 Cover'!$E$5</f>
        <v>Hyatt Regency  - Century Plaza, Los Angeles, CA, US 90067</v>
      </c>
      <c r="F4" s="1215"/>
      <c r="G4" s="1215"/>
      <c r="H4" s="1215"/>
      <c r="I4" s="1215"/>
      <c r="J4" s="1215"/>
      <c r="K4" s="1215"/>
      <c r="L4" s="1215"/>
      <c r="M4" s="1215"/>
      <c r="N4" s="1216"/>
      <c r="O4" s="78"/>
    </row>
    <row r="5" spans="1:15" ht="15.75" customHeight="1" x14ac:dyDescent="0.2">
      <c r="A5" s="487"/>
      <c r="B5" s="932"/>
      <c r="C5" s="804"/>
      <c r="E5" s="1235" t="str">
        <f>'802.11 Cover'!$E$7</f>
        <v>January 19-24, 2014</v>
      </c>
      <c r="F5" s="1228"/>
      <c r="G5" s="1228"/>
      <c r="H5" s="1228"/>
      <c r="I5" s="1228"/>
      <c r="J5" s="1228"/>
      <c r="K5" s="1228"/>
      <c r="L5" s="1228"/>
      <c r="M5" s="1228"/>
      <c r="N5" s="1229"/>
      <c r="O5" s="99"/>
    </row>
    <row r="6" spans="1:15" ht="15.75" customHeight="1" thickBot="1" x14ac:dyDescent="0.3">
      <c r="A6" s="487"/>
      <c r="B6" s="933"/>
      <c r="C6" s="804"/>
      <c r="E6" s="273"/>
      <c r="F6" s="274"/>
      <c r="G6" s="274"/>
      <c r="H6" s="100"/>
      <c r="I6" s="101"/>
      <c r="J6" s="1314"/>
      <c r="K6" s="101"/>
      <c r="L6" s="101"/>
      <c r="M6" s="203"/>
      <c r="N6" s="102"/>
      <c r="O6" s="99"/>
    </row>
    <row r="7" spans="1:15" ht="15.75" customHeight="1" thickBot="1" x14ac:dyDescent="0.25">
      <c r="A7" s="487"/>
      <c r="B7" s="812"/>
      <c r="C7" s="813"/>
      <c r="D7" s="463"/>
      <c r="E7" s="275"/>
      <c r="F7" s="276"/>
      <c r="G7" s="276"/>
      <c r="H7" s="22"/>
      <c r="I7" s="22"/>
      <c r="J7" s="1315"/>
      <c r="K7" s="22"/>
      <c r="L7" s="410"/>
      <c r="M7" s="204"/>
      <c r="N7" s="311"/>
      <c r="O7" s="78"/>
    </row>
    <row r="8" spans="1:15" ht="15.75" customHeight="1" x14ac:dyDescent="0.2">
      <c r="A8" s="487"/>
      <c r="B8" s="643" t="s">
        <v>77</v>
      </c>
      <c r="C8" s="426"/>
      <c r="E8" s="1236" t="s">
        <v>542</v>
      </c>
      <c r="F8" s="1237"/>
      <c r="G8" s="1237"/>
      <c r="H8" s="1238"/>
      <c r="I8" s="1238"/>
      <c r="J8" s="1238"/>
      <c r="K8" s="1238"/>
      <c r="L8" s="1238"/>
      <c r="M8" s="1238"/>
      <c r="N8" s="1239"/>
      <c r="O8" s="79"/>
    </row>
    <row r="9" spans="1:15" ht="15.75" customHeight="1" x14ac:dyDescent="0.2">
      <c r="A9" s="487"/>
      <c r="B9" s="512" t="s">
        <v>100</v>
      </c>
      <c r="C9" s="426"/>
      <c r="E9" s="1200" t="s">
        <v>247</v>
      </c>
      <c r="F9" s="1201"/>
      <c r="G9" s="1201"/>
      <c r="H9" s="1201"/>
      <c r="I9" s="1201"/>
      <c r="J9" s="1201"/>
      <c r="K9" s="1201"/>
      <c r="L9" s="1201"/>
      <c r="M9" s="1201"/>
      <c r="N9" s="1202"/>
      <c r="O9" s="103"/>
    </row>
    <row r="10" spans="1:15" ht="15.75" customHeight="1" x14ac:dyDescent="0.2">
      <c r="A10" s="487"/>
      <c r="B10" s="513"/>
      <c r="C10" s="514"/>
      <c r="E10" s="1220" t="s">
        <v>50</v>
      </c>
      <c r="F10" s="1221"/>
      <c r="G10" s="1221"/>
      <c r="H10" s="1221"/>
      <c r="I10" s="1221"/>
      <c r="J10" s="1221"/>
      <c r="K10" s="1221"/>
      <c r="L10" s="1221"/>
      <c r="M10" s="1221"/>
      <c r="N10" s="1222"/>
      <c r="O10" s="103"/>
    </row>
    <row r="11" spans="1:15" ht="15.75" customHeight="1" x14ac:dyDescent="0.2">
      <c r="A11" s="487"/>
      <c r="B11" s="515" t="s">
        <v>330</v>
      </c>
      <c r="C11" s="426"/>
      <c r="E11" s="1203" t="s">
        <v>293</v>
      </c>
      <c r="F11" s="1204"/>
      <c r="G11" s="1204"/>
      <c r="H11" s="1204"/>
      <c r="I11" s="1204"/>
      <c r="J11" s="1204"/>
      <c r="K11" s="1204"/>
      <c r="L11" s="1204"/>
      <c r="M11" s="1204"/>
      <c r="N11" s="1205"/>
      <c r="O11" s="104"/>
    </row>
    <row r="12" spans="1:15" ht="15.75" customHeight="1" x14ac:dyDescent="0.2">
      <c r="A12" s="848"/>
      <c r="B12" s="516" t="s">
        <v>331</v>
      </c>
      <c r="C12" s="804"/>
      <c r="E12" s="381"/>
      <c r="F12" s="381"/>
      <c r="G12" s="381"/>
      <c r="H12" s="26"/>
      <c r="I12" s="27"/>
      <c r="J12" s="1316" t="str">
        <f>Title!$B$4</f>
        <v>R7</v>
      </c>
      <c r="K12" s="27"/>
      <c r="L12" s="411"/>
      <c r="M12" s="207"/>
      <c r="N12" s="1232" t="s">
        <v>209</v>
      </c>
      <c r="O12" s="104"/>
    </row>
    <row r="13" spans="1:15" ht="15.75" customHeight="1" x14ac:dyDescent="0.2">
      <c r="A13" s="487"/>
      <c r="B13" s="517" t="s">
        <v>125</v>
      </c>
      <c r="C13" s="426"/>
      <c r="E13" s="381"/>
      <c r="F13" s="381"/>
      <c r="G13" s="381"/>
      <c r="H13" s="26"/>
      <c r="I13" s="27"/>
      <c r="J13" s="1317"/>
      <c r="K13" s="27"/>
      <c r="L13" s="411"/>
      <c r="M13" s="208"/>
      <c r="N13" s="1233"/>
      <c r="O13" s="104"/>
    </row>
    <row r="14" spans="1:15" ht="15.75" customHeight="1" x14ac:dyDescent="0.2">
      <c r="A14" s="848"/>
      <c r="B14" s="518" t="s">
        <v>219</v>
      </c>
      <c r="C14" s="426"/>
      <c r="E14" s="149">
        <v>1</v>
      </c>
      <c r="F14" s="150"/>
      <c r="G14" s="150"/>
      <c r="H14" s="150"/>
      <c r="I14" s="232"/>
      <c r="J14" s="1318" t="s">
        <v>232</v>
      </c>
      <c r="K14" s="152" t="s">
        <v>141</v>
      </c>
      <c r="L14" s="152" t="s">
        <v>393</v>
      </c>
      <c r="M14" s="216">
        <v>0</v>
      </c>
      <c r="N14" s="153">
        <f>TIME(9,0,0)</f>
        <v>0.375</v>
      </c>
      <c r="O14" s="104"/>
    </row>
    <row r="15" spans="1:15" ht="15.75" customHeight="1" x14ac:dyDescent="0.2">
      <c r="A15" s="848"/>
      <c r="B15" s="427" t="s">
        <v>246</v>
      </c>
      <c r="C15" s="426"/>
      <c r="E15" s="277"/>
      <c r="F15" s="147">
        <v>1.1000000000000001</v>
      </c>
      <c r="G15" s="147"/>
      <c r="H15" s="147"/>
      <c r="I15" s="185" t="s">
        <v>18</v>
      </c>
      <c r="J15" s="1319" t="s">
        <v>233</v>
      </c>
      <c r="K15" s="168" t="s">
        <v>141</v>
      </c>
      <c r="L15" s="193" t="s">
        <v>393</v>
      </c>
      <c r="M15" s="219">
        <v>1</v>
      </c>
      <c r="N15" s="178">
        <f>N14+TIME(0,M14,0)</f>
        <v>0.375</v>
      </c>
      <c r="O15" s="104"/>
    </row>
    <row r="16" spans="1:15" ht="15.75" customHeight="1" x14ac:dyDescent="0.25">
      <c r="A16" s="848"/>
      <c r="B16" s="428" t="s">
        <v>299</v>
      </c>
      <c r="C16" s="429"/>
      <c r="E16" s="277"/>
      <c r="F16" s="147" t="s">
        <v>419</v>
      </c>
      <c r="G16" s="147"/>
      <c r="H16" s="147"/>
      <c r="I16" s="185" t="s">
        <v>18</v>
      </c>
      <c r="J16" s="1320" t="s">
        <v>550</v>
      </c>
      <c r="K16" s="168" t="s">
        <v>141</v>
      </c>
      <c r="L16" s="193" t="s">
        <v>82</v>
      </c>
      <c r="M16" s="219">
        <v>1</v>
      </c>
      <c r="N16" s="178">
        <f>N15+TIME(0,M15,0)</f>
        <v>0.37569444444444444</v>
      </c>
      <c r="O16" s="111"/>
    </row>
    <row r="17" spans="1:15" ht="15.75" customHeight="1" x14ac:dyDescent="0.25">
      <c r="A17" s="848"/>
      <c r="B17" s="812"/>
      <c r="C17" s="393"/>
      <c r="E17" s="277"/>
      <c r="F17" s="147" t="s">
        <v>420</v>
      </c>
      <c r="G17" s="147"/>
      <c r="H17" s="147"/>
      <c r="I17" s="185" t="s">
        <v>2</v>
      </c>
      <c r="J17" s="1320" t="s">
        <v>544</v>
      </c>
      <c r="K17" s="168" t="s">
        <v>141</v>
      </c>
      <c r="L17" s="193" t="s">
        <v>82</v>
      </c>
      <c r="M17" s="219">
        <v>1</v>
      </c>
      <c r="N17" s="178">
        <f>N16+TIME(0,M16,0)</f>
        <v>0.37638888888888888</v>
      </c>
      <c r="O17" s="104"/>
    </row>
    <row r="18" spans="1:15" ht="15.75" customHeight="1" x14ac:dyDescent="0.2">
      <c r="A18" s="848"/>
      <c r="B18" s="812"/>
      <c r="C18" s="804"/>
      <c r="E18" s="278"/>
      <c r="F18" s="147">
        <v>1.3</v>
      </c>
      <c r="G18" s="233"/>
      <c r="H18" s="193"/>
      <c r="I18" s="233" t="s">
        <v>21</v>
      </c>
      <c r="J18" s="1321" t="s">
        <v>231</v>
      </c>
      <c r="K18" s="168" t="s">
        <v>141</v>
      </c>
      <c r="L18" s="193" t="s">
        <v>393</v>
      </c>
      <c r="M18" s="219">
        <v>1</v>
      </c>
      <c r="N18" s="178">
        <f>N17+TIME(0,M17,0)</f>
        <v>0.37708333333333333</v>
      </c>
      <c r="O18" s="104"/>
    </row>
    <row r="19" spans="1:15" ht="21.75" customHeight="1" x14ac:dyDescent="0.2">
      <c r="A19" s="487"/>
      <c r="B19" s="617" t="s">
        <v>332</v>
      </c>
      <c r="C19" s="426"/>
      <c r="E19" s="279"/>
      <c r="F19" s="234">
        <v>1.4</v>
      </c>
      <c r="G19" s="234"/>
      <c r="H19" s="234"/>
      <c r="I19" s="183" t="s">
        <v>21</v>
      </c>
      <c r="J19" s="1322" t="s">
        <v>178</v>
      </c>
      <c r="K19" s="158" t="s">
        <v>141</v>
      </c>
      <c r="L19" s="158" t="s">
        <v>20</v>
      </c>
      <c r="M19" s="217">
        <v>1</v>
      </c>
      <c r="N19" s="159">
        <f>N18+TIME(0,M18,0)</f>
        <v>0.37777777777777777</v>
      </c>
      <c r="O19" s="80"/>
    </row>
    <row r="20" spans="1:15" ht="15.75" customHeight="1" x14ac:dyDescent="0.2">
      <c r="A20" s="848"/>
      <c r="B20" s="516" t="s">
        <v>333</v>
      </c>
      <c r="C20" s="804"/>
      <c r="E20" s="235"/>
      <c r="F20" s="235"/>
      <c r="G20" s="235"/>
      <c r="H20" s="235"/>
      <c r="I20" s="236"/>
      <c r="J20" s="1323"/>
      <c r="K20" s="236"/>
      <c r="L20" s="236"/>
      <c r="M20" s="237"/>
      <c r="N20" s="238"/>
      <c r="O20" s="80"/>
    </row>
    <row r="21" spans="1:15" ht="15.75" customHeight="1" x14ac:dyDescent="0.2">
      <c r="A21" s="487"/>
      <c r="B21" s="644" t="s">
        <v>355</v>
      </c>
      <c r="C21" s="426"/>
      <c r="E21" s="280">
        <v>2</v>
      </c>
      <c r="F21" s="239"/>
      <c r="G21" s="239"/>
      <c r="H21" s="239"/>
      <c r="I21" s="240" t="s">
        <v>91</v>
      </c>
      <c r="J21" s="1324" t="s">
        <v>548</v>
      </c>
      <c r="K21" s="241" t="s">
        <v>141</v>
      </c>
      <c r="L21" s="486" t="s">
        <v>346</v>
      </c>
      <c r="M21" s="242">
        <v>1</v>
      </c>
      <c r="N21" s="199">
        <f>N19+TIME(0,M19,0)</f>
        <v>0.37847222222222221</v>
      </c>
      <c r="O21" s="80"/>
    </row>
    <row r="22" spans="1:15" ht="15.75" customHeight="1" x14ac:dyDescent="0.25">
      <c r="A22" s="848"/>
      <c r="B22" s="618" t="s">
        <v>298</v>
      </c>
      <c r="C22" s="426"/>
      <c r="E22" s="243"/>
      <c r="F22" s="243"/>
      <c r="G22" s="243"/>
      <c r="H22" s="243"/>
      <c r="I22" s="180"/>
      <c r="J22" s="1325"/>
      <c r="K22" s="193"/>
      <c r="L22" s="193"/>
      <c r="M22" s="244"/>
      <c r="N22" s="163"/>
      <c r="O22" s="104"/>
    </row>
    <row r="23" spans="1:15" ht="15.75" customHeight="1" x14ac:dyDescent="0.25">
      <c r="A23" s="848"/>
      <c r="B23" s="619" t="s">
        <v>314</v>
      </c>
      <c r="C23" s="426"/>
      <c r="E23" s="281">
        <v>3</v>
      </c>
      <c r="F23" s="245"/>
      <c r="G23" s="245"/>
      <c r="H23" s="245"/>
      <c r="I23" s="232"/>
      <c r="J23" s="1326" t="s">
        <v>149</v>
      </c>
      <c r="K23" s="152"/>
      <c r="L23" s="152"/>
      <c r="M23" s="216">
        <v>5</v>
      </c>
      <c r="N23" s="153">
        <f>N21+TIME(0,M21,0)</f>
        <v>0.37916666666666665</v>
      </c>
      <c r="O23" s="104"/>
    </row>
    <row r="24" spans="1:15" ht="15.75" customHeight="1" x14ac:dyDescent="0.2">
      <c r="A24" s="848"/>
      <c r="B24" s="645" t="s">
        <v>12</v>
      </c>
      <c r="C24" s="426"/>
      <c r="E24" s="282"/>
      <c r="F24" s="188">
        <v>3.1</v>
      </c>
      <c r="G24" s="188"/>
      <c r="H24" s="188"/>
      <c r="I24" s="572" t="s">
        <v>21</v>
      </c>
      <c r="J24" s="1327" t="s">
        <v>237</v>
      </c>
      <c r="K24" s="168" t="s">
        <v>141</v>
      </c>
      <c r="L24" s="193" t="s">
        <v>352</v>
      </c>
      <c r="M24" s="219"/>
      <c r="N24" s="169"/>
      <c r="O24" s="104"/>
    </row>
    <row r="25" spans="1:15" ht="15.75" customHeight="1" x14ac:dyDescent="0.2">
      <c r="A25" s="848"/>
      <c r="B25" s="646" t="s">
        <v>11</v>
      </c>
      <c r="C25" s="426"/>
      <c r="E25" s="282"/>
      <c r="F25" s="188"/>
      <c r="G25" s="192">
        <v>1</v>
      </c>
      <c r="H25" s="188"/>
      <c r="I25" s="572"/>
      <c r="J25" s="1328" t="s">
        <v>317</v>
      </c>
      <c r="K25" s="168"/>
      <c r="L25" s="193"/>
      <c r="M25" s="219"/>
      <c r="N25" s="169"/>
      <c r="O25" s="104"/>
    </row>
    <row r="26" spans="1:15" ht="15.75" customHeight="1" x14ac:dyDescent="0.2">
      <c r="A26" s="848"/>
      <c r="B26" s="647" t="s">
        <v>395</v>
      </c>
      <c r="C26" s="426"/>
      <c r="E26" s="282"/>
      <c r="F26" s="188"/>
      <c r="G26" s="147">
        <f>G25+1</f>
        <v>2</v>
      </c>
      <c r="H26" s="192"/>
      <c r="I26" s="572"/>
      <c r="J26" s="1328" t="s">
        <v>294</v>
      </c>
      <c r="K26" s="168" t="s">
        <v>141</v>
      </c>
      <c r="L26" s="193" t="s">
        <v>352</v>
      </c>
      <c r="M26" s="219"/>
      <c r="N26" s="169"/>
      <c r="O26" s="104"/>
    </row>
    <row r="27" spans="1:15" ht="15.75" customHeight="1" x14ac:dyDescent="0.2">
      <c r="A27" s="848"/>
      <c r="B27" s="719" t="s">
        <v>413</v>
      </c>
      <c r="C27" s="804"/>
      <c r="E27" s="277"/>
      <c r="F27" s="147"/>
      <c r="G27" s="147">
        <f>G26+1</f>
        <v>3</v>
      </c>
      <c r="H27" s="147"/>
      <c r="I27" s="572" t="s">
        <v>21</v>
      </c>
      <c r="J27" s="1329" t="s">
        <v>105</v>
      </c>
      <c r="K27" s="168" t="s">
        <v>141</v>
      </c>
      <c r="L27" s="193" t="s">
        <v>352</v>
      </c>
      <c r="M27" s="219"/>
      <c r="N27" s="169"/>
      <c r="O27" s="104"/>
    </row>
    <row r="28" spans="1:15" ht="15.75" customHeight="1" x14ac:dyDescent="0.2">
      <c r="A28" s="487"/>
      <c r="B28" s="650" t="s">
        <v>414</v>
      </c>
      <c r="C28" s="426"/>
      <c r="E28" s="282"/>
      <c r="F28" s="188"/>
      <c r="G28" s="188"/>
      <c r="H28" s="147"/>
      <c r="I28" s="572"/>
      <c r="J28" s="1328" t="s">
        <v>307</v>
      </c>
      <c r="K28" s="168" t="s">
        <v>141</v>
      </c>
      <c r="L28" s="193" t="s">
        <v>352</v>
      </c>
      <c r="M28" s="219"/>
      <c r="N28" s="169"/>
      <c r="O28" s="104"/>
    </row>
    <row r="29" spans="1:15" ht="15.75" customHeight="1" x14ac:dyDescent="0.2">
      <c r="A29" s="848"/>
      <c r="B29" s="812"/>
      <c r="C29" s="426"/>
      <c r="E29" s="277"/>
      <c r="F29" s="147"/>
      <c r="G29" s="147"/>
      <c r="H29" s="147"/>
      <c r="I29" s="572" t="s">
        <v>21</v>
      </c>
      <c r="J29" s="1330" t="s">
        <v>106</v>
      </c>
      <c r="K29" s="168" t="s">
        <v>141</v>
      </c>
      <c r="L29" s="193" t="s">
        <v>352</v>
      </c>
      <c r="M29" s="219"/>
      <c r="N29" s="169"/>
      <c r="O29" s="80"/>
    </row>
    <row r="30" spans="1:15" ht="15.75" customHeight="1" x14ac:dyDescent="0.2">
      <c r="A30" s="848"/>
      <c r="B30" s="812"/>
      <c r="C30" s="426"/>
      <c r="E30" s="277"/>
      <c r="F30" s="147"/>
      <c r="G30" s="147"/>
      <c r="H30" s="147"/>
      <c r="I30" s="572" t="s">
        <v>21</v>
      </c>
      <c r="J30" s="1330" t="s">
        <v>308</v>
      </c>
      <c r="K30" s="168" t="s">
        <v>141</v>
      </c>
      <c r="L30" s="193" t="s">
        <v>352</v>
      </c>
      <c r="M30" s="219"/>
      <c r="N30" s="169"/>
      <c r="O30" s="80"/>
    </row>
    <row r="31" spans="1:15" ht="15.75" customHeight="1" x14ac:dyDescent="0.2">
      <c r="A31" s="848"/>
      <c r="B31" s="812"/>
      <c r="C31" s="804"/>
      <c r="E31" s="277"/>
      <c r="F31" s="147"/>
      <c r="G31" s="147"/>
      <c r="H31" s="147"/>
      <c r="I31" s="572" t="s">
        <v>21</v>
      </c>
      <c r="J31" s="1330" t="s">
        <v>566</v>
      </c>
      <c r="K31" s="168" t="s">
        <v>141</v>
      </c>
      <c r="L31" s="193" t="s">
        <v>352</v>
      </c>
      <c r="M31" s="219"/>
      <c r="N31" s="169"/>
      <c r="O31" s="80"/>
    </row>
    <row r="32" spans="1:15" ht="15.75" customHeight="1" x14ac:dyDescent="0.2">
      <c r="A32" s="848"/>
      <c r="B32" s="515" t="s">
        <v>334</v>
      </c>
      <c r="C32" s="804"/>
      <c r="E32" s="277"/>
      <c r="F32" s="147"/>
      <c r="G32" s="147"/>
      <c r="H32" s="147"/>
      <c r="I32" s="572" t="s">
        <v>21</v>
      </c>
      <c r="J32" s="1330" t="s">
        <v>567</v>
      </c>
      <c r="K32" s="168" t="s">
        <v>141</v>
      </c>
      <c r="L32" s="193" t="s">
        <v>352</v>
      </c>
      <c r="M32" s="219"/>
      <c r="N32" s="169"/>
      <c r="O32" s="111"/>
    </row>
    <row r="33" spans="1:15" ht="15.75" customHeight="1" x14ac:dyDescent="0.2">
      <c r="A33" s="848"/>
      <c r="B33" s="516" t="s">
        <v>335</v>
      </c>
      <c r="C33" s="804"/>
      <c r="E33" s="277"/>
      <c r="F33" s="147"/>
      <c r="G33" s="147"/>
      <c r="H33" s="147"/>
      <c r="I33" s="572" t="s">
        <v>21</v>
      </c>
      <c r="J33" s="1330" t="s">
        <v>309</v>
      </c>
      <c r="K33" s="168" t="s">
        <v>141</v>
      </c>
      <c r="L33" s="193" t="s">
        <v>352</v>
      </c>
      <c r="M33" s="219"/>
      <c r="N33" s="169"/>
      <c r="O33" s="111"/>
    </row>
    <row r="34" spans="1:15" ht="15.75" customHeight="1" x14ac:dyDescent="0.2">
      <c r="A34" s="848"/>
      <c r="B34" s="779" t="s">
        <v>460</v>
      </c>
      <c r="C34" s="804"/>
      <c r="E34" s="277"/>
      <c r="F34" s="147"/>
      <c r="G34" s="147"/>
      <c r="H34" s="147"/>
      <c r="I34" s="572" t="s">
        <v>21</v>
      </c>
      <c r="J34" s="1330" t="s">
        <v>107</v>
      </c>
      <c r="K34" s="168" t="s">
        <v>141</v>
      </c>
      <c r="L34" s="193" t="s">
        <v>352</v>
      </c>
      <c r="M34" s="219"/>
      <c r="N34" s="169"/>
      <c r="O34" s="111"/>
    </row>
    <row r="35" spans="1:15" ht="15.75" customHeight="1" x14ac:dyDescent="0.2">
      <c r="A35" s="487"/>
      <c r="B35" s="812"/>
      <c r="C35" s="426"/>
      <c r="E35" s="277"/>
      <c r="F35" s="147"/>
      <c r="G35" s="147"/>
      <c r="H35" s="147"/>
      <c r="I35" s="572" t="s">
        <v>21</v>
      </c>
      <c r="J35" s="1330" t="s">
        <v>310</v>
      </c>
      <c r="K35" s="168" t="s">
        <v>141</v>
      </c>
      <c r="L35" s="193" t="s">
        <v>352</v>
      </c>
      <c r="M35" s="219"/>
      <c r="N35" s="169"/>
      <c r="O35" s="111"/>
    </row>
    <row r="36" spans="1:15" ht="15.75" customHeight="1" x14ac:dyDescent="0.2">
      <c r="A36" s="848"/>
      <c r="B36" s="812"/>
      <c r="C36" s="804"/>
      <c r="E36" s="277"/>
      <c r="F36" s="147"/>
      <c r="G36" s="147"/>
      <c r="H36" s="147"/>
      <c r="I36" s="572" t="s">
        <v>21</v>
      </c>
      <c r="J36" s="1329" t="s">
        <v>108</v>
      </c>
      <c r="K36" s="168" t="s">
        <v>141</v>
      </c>
      <c r="L36" s="193" t="s">
        <v>352</v>
      </c>
      <c r="M36" s="219"/>
      <c r="N36" s="169"/>
      <c r="O36" s="111"/>
    </row>
    <row r="37" spans="1:15" ht="15.75" customHeight="1" x14ac:dyDescent="0.2">
      <c r="A37" s="848"/>
      <c r="B37" s="812"/>
      <c r="C37" s="426"/>
      <c r="E37" s="277"/>
      <c r="F37" s="147">
        <v>3.2</v>
      </c>
      <c r="G37" s="147"/>
      <c r="H37" s="147"/>
      <c r="I37" s="572" t="s">
        <v>21</v>
      </c>
      <c r="J37" s="1331" t="s">
        <v>238</v>
      </c>
      <c r="K37" s="168" t="s">
        <v>141</v>
      </c>
      <c r="L37" s="193" t="s">
        <v>352</v>
      </c>
      <c r="M37" s="219"/>
      <c r="N37" s="169"/>
      <c r="O37" s="111"/>
    </row>
    <row r="38" spans="1:15" ht="15.75" customHeight="1" x14ac:dyDescent="0.2">
      <c r="A38" s="848"/>
      <c r="B38" s="929" t="s">
        <v>345</v>
      </c>
      <c r="C38" s="426"/>
      <c r="E38" s="277"/>
      <c r="F38" s="147"/>
      <c r="G38" s="147"/>
      <c r="H38" s="147"/>
      <c r="I38" s="572"/>
      <c r="J38" s="1319" t="s">
        <v>295</v>
      </c>
      <c r="K38" s="168" t="s">
        <v>141</v>
      </c>
      <c r="L38" s="193" t="s">
        <v>352</v>
      </c>
      <c r="M38" s="219"/>
      <c r="N38" s="169"/>
      <c r="O38" s="111"/>
    </row>
    <row r="39" spans="1:15" ht="15.75" customHeight="1" x14ac:dyDescent="0.2">
      <c r="A39" s="812"/>
      <c r="B39" s="930"/>
      <c r="C39" s="812"/>
      <c r="E39" s="277"/>
      <c r="F39" s="147"/>
      <c r="G39" s="147">
        <v>1</v>
      </c>
      <c r="H39" s="147"/>
      <c r="I39" s="572" t="s">
        <v>21</v>
      </c>
      <c r="J39" s="1332" t="s">
        <v>568</v>
      </c>
      <c r="K39" s="168"/>
      <c r="L39" s="193"/>
      <c r="M39" s="219"/>
      <c r="N39" s="169"/>
      <c r="O39" s="112"/>
    </row>
    <row r="40" spans="1:15" ht="15.75" customHeight="1" x14ac:dyDescent="0.2">
      <c r="A40" s="812"/>
      <c r="B40" s="586" t="s">
        <v>342</v>
      </c>
      <c r="C40" s="812"/>
      <c r="E40" s="277"/>
      <c r="F40" s="147">
        <v>3.3</v>
      </c>
      <c r="G40" s="147"/>
      <c r="H40" s="147"/>
      <c r="I40" s="572" t="s">
        <v>254</v>
      </c>
      <c r="J40" s="1331" t="s">
        <v>432</v>
      </c>
      <c r="K40" s="168" t="s">
        <v>141</v>
      </c>
      <c r="L40" s="193" t="s">
        <v>394</v>
      </c>
      <c r="M40" s="219"/>
      <c r="N40" s="169"/>
      <c r="O40" s="112"/>
    </row>
    <row r="41" spans="1:15" s="713" customFormat="1" ht="15.75" customHeight="1" x14ac:dyDescent="0.2">
      <c r="A41" s="812"/>
      <c r="B41" s="653" t="s">
        <v>313</v>
      </c>
      <c r="C41" s="812"/>
      <c r="D41" s="461"/>
      <c r="E41" s="154"/>
      <c r="F41" s="155"/>
      <c r="G41" s="155"/>
      <c r="H41" s="155"/>
      <c r="I41" s="183"/>
      <c r="J41" s="1333"/>
      <c r="K41" s="157"/>
      <c r="L41" s="158"/>
      <c r="M41" s="217"/>
      <c r="N41" s="246"/>
      <c r="O41" s="112"/>
    </row>
    <row r="42" spans="1:15" ht="15.75" customHeight="1" thickBot="1" x14ac:dyDescent="0.25">
      <c r="A42" s="812"/>
      <c r="B42" s="812"/>
      <c r="C42" s="812"/>
      <c r="E42" s="235"/>
      <c r="F42" s="235"/>
      <c r="G42" s="235"/>
      <c r="H42" s="235"/>
      <c r="I42" s="236"/>
      <c r="J42" s="1334"/>
      <c r="K42" s="236"/>
      <c r="L42" s="236"/>
      <c r="M42" s="237"/>
      <c r="N42" s="716"/>
      <c r="O42" s="111"/>
    </row>
    <row r="43" spans="1:15" ht="15.75" customHeight="1" x14ac:dyDescent="0.2">
      <c r="A43" s="848"/>
      <c r="B43" s="481" t="s">
        <v>262</v>
      </c>
      <c r="C43" s="804"/>
      <c r="E43" s="281">
        <v>4</v>
      </c>
      <c r="F43" s="245"/>
      <c r="G43" s="245"/>
      <c r="H43" s="245"/>
      <c r="I43" s="232"/>
      <c r="J43" s="1326" t="s">
        <v>122</v>
      </c>
      <c r="K43" s="152"/>
      <c r="L43" s="152"/>
      <c r="M43" s="216"/>
      <c r="N43" s="194"/>
      <c r="O43" s="491"/>
    </row>
    <row r="44" spans="1:15" ht="15.75" customHeight="1" x14ac:dyDescent="0.2">
      <c r="A44" s="848"/>
      <c r="B44" s="482" t="s">
        <v>226</v>
      </c>
      <c r="C44" s="804"/>
      <c r="E44" s="283"/>
      <c r="F44" s="243">
        <v>4.0999999999999996</v>
      </c>
      <c r="G44" s="243"/>
      <c r="H44" s="243"/>
      <c r="I44" s="180" t="s">
        <v>21</v>
      </c>
      <c r="J44" s="1335" t="s">
        <v>227</v>
      </c>
      <c r="K44" s="193"/>
      <c r="L44" s="193"/>
      <c r="M44" s="244"/>
      <c r="N44" s="194"/>
      <c r="O44" s="492"/>
    </row>
    <row r="45" spans="1:15" ht="15.75" customHeight="1" x14ac:dyDescent="0.2">
      <c r="A45" s="848"/>
      <c r="B45" s="431" t="s">
        <v>213</v>
      </c>
      <c r="C45" s="430"/>
      <c r="E45" s="283"/>
      <c r="F45" s="243"/>
      <c r="G45" s="192">
        <v>1</v>
      </c>
      <c r="H45" s="243"/>
      <c r="I45" s="180" t="s">
        <v>21</v>
      </c>
      <c r="J45" s="1325" t="s">
        <v>258</v>
      </c>
      <c r="K45" s="193" t="s">
        <v>141</v>
      </c>
      <c r="L45" s="193" t="s">
        <v>352</v>
      </c>
      <c r="M45" s="248">
        <v>2</v>
      </c>
      <c r="N45" s="178">
        <f>N23+TIME(0,M23,0)</f>
        <v>0.38263888888888886</v>
      </c>
      <c r="O45" s="111"/>
    </row>
    <row r="46" spans="1:15" ht="15.75" customHeight="1" x14ac:dyDescent="0.2">
      <c r="A46" s="848"/>
      <c r="B46" s="432" t="s">
        <v>78</v>
      </c>
      <c r="C46" s="430"/>
      <c r="E46" s="283"/>
      <c r="F46" s="243"/>
      <c r="G46" s="147">
        <f>G45+1</f>
        <v>2</v>
      </c>
      <c r="H46" s="243"/>
      <c r="I46" s="180" t="s">
        <v>21</v>
      </c>
      <c r="J46" s="1336" t="s">
        <v>530</v>
      </c>
      <c r="K46" s="193" t="s">
        <v>141</v>
      </c>
      <c r="L46" s="193" t="s">
        <v>393</v>
      </c>
      <c r="M46" s="244">
        <v>2</v>
      </c>
      <c r="N46" s="178">
        <f t="shared" ref="N46:N51" si="0">N45+TIME(0,M45,0)</f>
        <v>0.38402777777777775</v>
      </c>
      <c r="O46" s="111"/>
    </row>
    <row r="47" spans="1:15" ht="15.75" customHeight="1" x14ac:dyDescent="0.2">
      <c r="A47" s="848"/>
      <c r="B47" s="433" t="s">
        <v>79</v>
      </c>
      <c r="C47" s="430"/>
      <c r="E47" s="283"/>
      <c r="F47" s="243"/>
      <c r="G47" s="147">
        <f>G46+1</f>
        <v>3</v>
      </c>
      <c r="H47" s="243"/>
      <c r="I47" s="180" t="s">
        <v>21</v>
      </c>
      <c r="J47" s="1337" t="s">
        <v>472</v>
      </c>
      <c r="K47" s="193" t="s">
        <v>141</v>
      </c>
      <c r="L47" s="193" t="s">
        <v>393</v>
      </c>
      <c r="M47" s="244">
        <v>2</v>
      </c>
      <c r="N47" s="178">
        <f t="shared" si="0"/>
        <v>0.38541666666666663</v>
      </c>
      <c r="O47" s="111"/>
    </row>
    <row r="48" spans="1:15" ht="15.75" customHeight="1" x14ac:dyDescent="0.2">
      <c r="A48" s="848"/>
      <c r="B48" s="651" t="s">
        <v>76</v>
      </c>
      <c r="C48" s="430"/>
      <c r="E48" s="283"/>
      <c r="F48" s="243"/>
      <c r="G48" s="147">
        <f>G47+1</f>
        <v>4</v>
      </c>
      <c r="H48" s="243"/>
      <c r="I48" s="180" t="s">
        <v>21</v>
      </c>
      <c r="J48" s="1338" t="s">
        <v>301</v>
      </c>
      <c r="K48" s="193" t="s">
        <v>141</v>
      </c>
      <c r="L48" s="193" t="s">
        <v>393</v>
      </c>
      <c r="M48" s="244">
        <v>1</v>
      </c>
      <c r="N48" s="178">
        <f t="shared" si="0"/>
        <v>0.38680555555555551</v>
      </c>
      <c r="O48" s="111"/>
    </row>
    <row r="49" spans="1:15" ht="15.75" customHeight="1" x14ac:dyDescent="0.2">
      <c r="A49" s="848"/>
      <c r="B49" s="434" t="s">
        <v>222</v>
      </c>
      <c r="C49" s="430"/>
      <c r="E49" s="283"/>
      <c r="F49" s="243"/>
      <c r="G49" s="147">
        <f t="shared" ref="G49:G61" si="1">G48+1</f>
        <v>5</v>
      </c>
      <c r="H49" s="243"/>
      <c r="I49" s="180" t="s">
        <v>21</v>
      </c>
      <c r="J49" s="1338" t="s">
        <v>452</v>
      </c>
      <c r="K49" s="193" t="s">
        <v>141</v>
      </c>
      <c r="L49" s="193" t="s">
        <v>393</v>
      </c>
      <c r="M49" s="244">
        <v>1</v>
      </c>
      <c r="N49" s="178">
        <f t="shared" si="0"/>
        <v>0.38749999999999996</v>
      </c>
      <c r="O49" s="111"/>
    </row>
    <row r="50" spans="1:15" ht="15.75" customHeight="1" x14ac:dyDescent="0.2">
      <c r="A50" s="848"/>
      <c r="B50" s="434" t="s">
        <v>223</v>
      </c>
      <c r="C50" s="430"/>
      <c r="E50" s="282"/>
      <c r="F50" s="243"/>
      <c r="G50" s="147">
        <f t="shared" si="1"/>
        <v>6</v>
      </c>
      <c r="H50" s="188"/>
      <c r="I50" s="180" t="s">
        <v>21</v>
      </c>
      <c r="J50" s="1339" t="s">
        <v>531</v>
      </c>
      <c r="K50" s="168" t="s">
        <v>141</v>
      </c>
      <c r="L50" s="193" t="s">
        <v>393</v>
      </c>
      <c r="M50" s="219">
        <v>1</v>
      </c>
      <c r="N50" s="178">
        <f t="shared" si="0"/>
        <v>0.3881944444444444</v>
      </c>
      <c r="O50" s="104"/>
    </row>
    <row r="51" spans="1:15" ht="15.75" customHeight="1" x14ac:dyDescent="0.2">
      <c r="A51" s="848"/>
      <c r="B51" s="434" t="s">
        <v>104</v>
      </c>
      <c r="C51" s="430"/>
      <c r="E51" s="282"/>
      <c r="F51" s="243"/>
      <c r="G51" s="147">
        <f t="shared" si="1"/>
        <v>7</v>
      </c>
      <c r="H51" s="188"/>
      <c r="I51" s="180" t="s">
        <v>21</v>
      </c>
      <c r="J51" s="1339" t="s">
        <v>325</v>
      </c>
      <c r="K51" s="168" t="s">
        <v>141</v>
      </c>
      <c r="L51" s="193" t="s">
        <v>393</v>
      </c>
      <c r="M51" s="219">
        <v>1</v>
      </c>
      <c r="N51" s="178">
        <f t="shared" si="0"/>
        <v>0.38888888888888884</v>
      </c>
      <c r="O51" s="104"/>
    </row>
    <row r="52" spans="1:15" ht="15.75" customHeight="1" x14ac:dyDescent="0.2">
      <c r="A52" s="848"/>
      <c r="B52" s="434" t="s">
        <v>228</v>
      </c>
      <c r="C52" s="430"/>
      <c r="E52" s="282"/>
      <c r="F52" s="243"/>
      <c r="G52" s="147">
        <f t="shared" si="1"/>
        <v>8</v>
      </c>
      <c r="H52" s="188"/>
      <c r="I52" s="180" t="s">
        <v>21</v>
      </c>
      <c r="J52" s="1339" t="s">
        <v>407</v>
      </c>
      <c r="K52" s="168" t="s">
        <v>141</v>
      </c>
      <c r="L52" s="193" t="s">
        <v>393</v>
      </c>
      <c r="M52" s="219">
        <v>1</v>
      </c>
      <c r="N52" s="178">
        <f t="shared" ref="N52:N57" si="2">N51+TIME(0,M52,0)</f>
        <v>0.38958333333333328</v>
      </c>
      <c r="O52" s="104"/>
    </row>
    <row r="53" spans="1:15" ht="15.75" customHeight="1" x14ac:dyDescent="0.2">
      <c r="A53" s="848"/>
      <c r="B53" s="434" t="s">
        <v>224</v>
      </c>
      <c r="C53" s="430"/>
      <c r="E53" s="282"/>
      <c r="F53" s="243"/>
      <c r="G53" s="147">
        <f t="shared" si="1"/>
        <v>9</v>
      </c>
      <c r="H53" s="188"/>
      <c r="I53" s="180" t="s">
        <v>21</v>
      </c>
      <c r="J53" s="1339" t="s">
        <v>408</v>
      </c>
      <c r="K53" s="168" t="s">
        <v>141</v>
      </c>
      <c r="L53" s="193" t="s">
        <v>393</v>
      </c>
      <c r="M53" s="219">
        <v>1</v>
      </c>
      <c r="N53" s="178">
        <f t="shared" si="2"/>
        <v>0.39027777777777772</v>
      </c>
      <c r="O53" s="104"/>
    </row>
    <row r="54" spans="1:15" ht="15.75" customHeight="1" x14ac:dyDescent="0.2">
      <c r="A54" s="848"/>
      <c r="B54" s="434" t="s">
        <v>103</v>
      </c>
      <c r="C54" s="430"/>
      <c r="E54" s="282"/>
      <c r="F54" s="243"/>
      <c r="G54" s="147">
        <f t="shared" si="1"/>
        <v>10</v>
      </c>
      <c r="H54" s="188"/>
      <c r="I54" s="180" t="s">
        <v>21</v>
      </c>
      <c r="J54" s="1339" t="s">
        <v>409</v>
      </c>
      <c r="K54" s="168" t="s">
        <v>141</v>
      </c>
      <c r="L54" s="193" t="s">
        <v>393</v>
      </c>
      <c r="M54" s="219">
        <v>1</v>
      </c>
      <c r="N54" s="178">
        <f t="shared" si="2"/>
        <v>0.39097222222222217</v>
      </c>
      <c r="O54" s="104"/>
    </row>
    <row r="55" spans="1:15" s="511" customFormat="1" ht="15.75" customHeight="1" x14ac:dyDescent="0.2">
      <c r="A55" s="848"/>
      <c r="B55" s="434" t="s">
        <v>225</v>
      </c>
      <c r="C55" s="430"/>
      <c r="D55" s="461"/>
      <c r="E55" s="282"/>
      <c r="F55" s="243"/>
      <c r="G55" s="147">
        <f t="shared" si="1"/>
        <v>11</v>
      </c>
      <c r="H55" s="188"/>
      <c r="I55" s="572" t="s">
        <v>21</v>
      </c>
      <c r="J55" s="1337" t="s">
        <v>540</v>
      </c>
      <c r="K55" s="168" t="s">
        <v>141</v>
      </c>
      <c r="L55" s="193" t="s">
        <v>393</v>
      </c>
      <c r="M55" s="219">
        <v>2</v>
      </c>
      <c r="N55" s="178">
        <f t="shared" si="2"/>
        <v>0.39236111111111105</v>
      </c>
      <c r="O55" s="104"/>
    </row>
    <row r="56" spans="1:15" ht="15.75" customHeight="1" x14ac:dyDescent="0.25">
      <c r="A56" s="848"/>
      <c r="B56" s="519" t="s">
        <v>80</v>
      </c>
      <c r="C56" s="430"/>
      <c r="E56" s="282"/>
      <c r="F56" s="243"/>
      <c r="G56" s="147">
        <f t="shared" si="1"/>
        <v>12</v>
      </c>
      <c r="H56" s="188"/>
      <c r="I56" s="180" t="s">
        <v>21</v>
      </c>
      <c r="J56" s="1337" t="s">
        <v>340</v>
      </c>
      <c r="K56" s="451" t="s">
        <v>141</v>
      </c>
      <c r="L56" s="193" t="s">
        <v>393</v>
      </c>
      <c r="M56" s="219">
        <v>2</v>
      </c>
      <c r="N56" s="178">
        <f t="shared" si="2"/>
        <v>0.39374999999999993</v>
      </c>
      <c r="O56" s="104"/>
    </row>
    <row r="57" spans="1:15" ht="15.75" customHeight="1" x14ac:dyDescent="0.2">
      <c r="A57" s="848"/>
      <c r="B57" s="812"/>
      <c r="C57" s="430"/>
      <c r="E57" s="282"/>
      <c r="F57" s="188"/>
      <c r="G57" s="147">
        <f t="shared" si="1"/>
        <v>13</v>
      </c>
      <c r="H57" s="188"/>
      <c r="I57" s="180" t="s">
        <v>21</v>
      </c>
      <c r="J57" s="1340" t="s">
        <v>319</v>
      </c>
      <c r="K57" s="168" t="s">
        <v>141</v>
      </c>
      <c r="L57" s="193" t="s">
        <v>393</v>
      </c>
      <c r="M57" s="219">
        <v>2</v>
      </c>
      <c r="N57" s="178">
        <f t="shared" si="2"/>
        <v>0.39513888888888882</v>
      </c>
      <c r="O57" s="104"/>
    </row>
    <row r="58" spans="1:15" ht="15.75" customHeight="1" x14ac:dyDescent="0.2">
      <c r="A58" s="848"/>
      <c r="B58" s="812"/>
      <c r="C58" s="430"/>
      <c r="E58" s="243"/>
      <c r="F58" s="243"/>
      <c r="G58" s="147">
        <f t="shared" si="1"/>
        <v>14</v>
      </c>
      <c r="H58" s="188"/>
      <c r="I58" s="180" t="s">
        <v>21</v>
      </c>
      <c r="J58" s="1337" t="s">
        <v>410</v>
      </c>
      <c r="K58" s="168" t="s">
        <v>141</v>
      </c>
      <c r="L58" s="193" t="s">
        <v>393</v>
      </c>
      <c r="M58" s="219">
        <v>1</v>
      </c>
      <c r="N58" s="178">
        <f>N57+TIME(0,M57,0)</f>
        <v>0.3965277777777777</v>
      </c>
      <c r="O58" s="111"/>
    </row>
    <row r="59" spans="1:15" s="578" customFormat="1" ht="15.75" customHeight="1" x14ac:dyDescent="0.2">
      <c r="A59" s="848"/>
      <c r="B59" s="812"/>
      <c r="C59" s="804"/>
      <c r="D59" s="461"/>
      <c r="E59" s="243"/>
      <c r="F59" s="243"/>
      <c r="G59" s="147">
        <f t="shared" si="1"/>
        <v>15</v>
      </c>
      <c r="H59" s="188"/>
      <c r="I59" s="572" t="s">
        <v>21</v>
      </c>
      <c r="J59" s="1336" t="s">
        <v>539</v>
      </c>
      <c r="K59" s="168" t="s">
        <v>141</v>
      </c>
      <c r="L59" s="193" t="s">
        <v>393</v>
      </c>
      <c r="M59" s="219">
        <v>2</v>
      </c>
      <c r="N59" s="178">
        <f>N58+TIME(0,M58,0)</f>
        <v>0.39722222222222214</v>
      </c>
      <c r="O59" s="111"/>
    </row>
    <row r="60" spans="1:15" s="630" customFormat="1" ht="15.75" customHeight="1" x14ac:dyDescent="0.25">
      <c r="A60" s="870"/>
      <c r="B60" s="871" t="s">
        <v>529</v>
      </c>
      <c r="C60" s="872"/>
      <c r="D60" s="461"/>
      <c r="E60" s="243"/>
      <c r="F60" s="243"/>
      <c r="G60" s="147">
        <f t="shared" si="1"/>
        <v>16</v>
      </c>
      <c r="H60" s="188"/>
      <c r="I60" s="572" t="s">
        <v>21</v>
      </c>
      <c r="J60" s="1337" t="s">
        <v>549</v>
      </c>
      <c r="K60" s="168" t="s">
        <v>141</v>
      </c>
      <c r="L60" s="193" t="s">
        <v>393</v>
      </c>
      <c r="M60" s="219">
        <v>2</v>
      </c>
      <c r="N60" s="178">
        <f>N59+TIME(0,M59,0)</f>
        <v>0.39861111111111103</v>
      </c>
      <c r="O60" s="111"/>
    </row>
    <row r="61" spans="1:15" ht="15.75" customHeight="1" x14ac:dyDescent="0.2">
      <c r="E61" s="235"/>
      <c r="F61" s="235"/>
      <c r="G61" s="147">
        <f t="shared" si="1"/>
        <v>17</v>
      </c>
      <c r="H61" s="188"/>
      <c r="I61" s="180" t="s">
        <v>21</v>
      </c>
      <c r="J61" s="1341" t="s">
        <v>532</v>
      </c>
      <c r="K61" s="168" t="s">
        <v>141</v>
      </c>
      <c r="L61" s="193" t="s">
        <v>393</v>
      </c>
      <c r="M61" s="219">
        <v>2</v>
      </c>
      <c r="N61" s="178">
        <f>N60+TIME(0,M60,0)</f>
        <v>0.39999999999999991</v>
      </c>
      <c r="O61" s="81"/>
    </row>
    <row r="62" spans="1:15" s="689" customFormat="1" ht="15.75" customHeight="1" x14ac:dyDescent="0.25">
      <c r="A62" s="863"/>
      <c r="B62" s="863"/>
      <c r="C62" s="863"/>
      <c r="D62" s="461"/>
      <c r="E62" s="235"/>
      <c r="F62" s="235"/>
      <c r="G62" s="147"/>
      <c r="H62" s="188"/>
      <c r="I62" s="572"/>
      <c r="J62" s="1342"/>
      <c r="K62" s="168"/>
      <c r="L62" s="193"/>
      <c r="M62" s="219"/>
      <c r="N62" s="178"/>
      <c r="O62" s="81"/>
    </row>
    <row r="63" spans="1:15" ht="15.75" customHeight="1" x14ac:dyDescent="0.2">
      <c r="E63" s="284">
        <v>5</v>
      </c>
      <c r="F63" s="187"/>
      <c r="G63" s="187"/>
      <c r="H63" s="187"/>
      <c r="I63" s="1230" t="s">
        <v>96</v>
      </c>
      <c r="J63" s="1230"/>
      <c r="K63" s="1230"/>
      <c r="L63" s="1230"/>
      <c r="M63" s="1230"/>
      <c r="N63" s="1231"/>
      <c r="O63" s="111"/>
    </row>
    <row r="64" spans="1:15" ht="15.75" customHeight="1" x14ac:dyDescent="0.2">
      <c r="E64" s="282"/>
      <c r="F64" s="188"/>
      <c r="G64" s="188"/>
      <c r="H64" s="188"/>
      <c r="I64" s="180"/>
      <c r="J64" s="1343"/>
      <c r="K64" s="168"/>
      <c r="L64" s="168"/>
      <c r="M64" s="219"/>
      <c r="N64" s="178"/>
      <c r="O64" s="111"/>
    </row>
    <row r="65" spans="5:15" ht="16.5" customHeight="1" x14ac:dyDescent="0.2">
      <c r="E65" s="263"/>
      <c r="F65" s="180">
        <v>5.0999999999999996</v>
      </c>
      <c r="G65" s="180"/>
      <c r="H65" s="243"/>
      <c r="I65" s="180" t="s">
        <v>21</v>
      </c>
      <c r="J65" s="1335" t="s">
        <v>27</v>
      </c>
      <c r="K65" s="193"/>
      <c r="L65" s="193"/>
      <c r="M65" s="244"/>
      <c r="N65" s="178"/>
      <c r="O65" s="113"/>
    </row>
    <row r="66" spans="5:15" ht="15.75" customHeight="1" x14ac:dyDescent="0.25">
      <c r="E66" s="285"/>
      <c r="F66" s="192"/>
      <c r="G66" s="192">
        <v>1</v>
      </c>
      <c r="H66" s="147"/>
      <c r="I66" s="180" t="s">
        <v>21</v>
      </c>
      <c r="J66" s="52" t="s">
        <v>433</v>
      </c>
      <c r="K66" s="168" t="s">
        <v>141</v>
      </c>
      <c r="L66" s="193" t="s">
        <v>102</v>
      </c>
      <c r="M66" s="219">
        <v>4</v>
      </c>
      <c r="N66" s="179">
        <f>N61+TIME(0,M61,0)</f>
        <v>0.4013888888888888</v>
      </c>
      <c r="O66" s="111"/>
    </row>
    <row r="67" spans="5:15" ht="15.75" customHeight="1" x14ac:dyDescent="0.25">
      <c r="E67" s="277"/>
      <c r="F67" s="147"/>
      <c r="G67" s="147">
        <f>G66+1</f>
        <v>2</v>
      </c>
      <c r="H67" s="147"/>
      <c r="I67" s="180" t="s">
        <v>21</v>
      </c>
      <c r="J67" s="52" t="s">
        <v>434</v>
      </c>
      <c r="K67" s="168" t="s">
        <v>141</v>
      </c>
      <c r="L67" s="193" t="s">
        <v>102</v>
      </c>
      <c r="M67" s="219"/>
      <c r="N67" s="179">
        <f>N66+TIME(0,M66,0)</f>
        <v>0.40416666666666656</v>
      </c>
      <c r="O67" s="78"/>
    </row>
    <row r="68" spans="5:15" ht="15.75" customHeight="1" x14ac:dyDescent="0.25">
      <c r="E68" s="277"/>
      <c r="F68" s="147"/>
      <c r="G68" s="147">
        <f t="shared" ref="G68:G78" si="3">G67+1</f>
        <v>3</v>
      </c>
      <c r="H68" s="147"/>
      <c r="I68" s="180" t="s">
        <v>21</v>
      </c>
      <c r="J68" s="52" t="s">
        <v>435</v>
      </c>
      <c r="K68" s="162" t="s">
        <v>19</v>
      </c>
      <c r="L68" s="193" t="s">
        <v>102</v>
      </c>
      <c r="M68" s="219"/>
      <c r="N68" s="179">
        <f t="shared" ref="N68:N75" si="4">N67+TIME(0,M67,0)</f>
        <v>0.40416666666666656</v>
      </c>
      <c r="O68" s="81"/>
    </row>
    <row r="69" spans="5:15" ht="15.75" customHeight="1" x14ac:dyDescent="0.25">
      <c r="E69" s="259"/>
      <c r="F69" s="161"/>
      <c r="G69" s="147">
        <f t="shared" si="3"/>
        <v>4</v>
      </c>
      <c r="H69" s="147"/>
      <c r="I69" s="162" t="s">
        <v>21</v>
      </c>
      <c r="J69" s="52" t="s">
        <v>436</v>
      </c>
      <c r="K69" s="162" t="s">
        <v>19</v>
      </c>
      <c r="L69" s="193" t="s">
        <v>102</v>
      </c>
      <c r="M69" s="219"/>
      <c r="N69" s="179">
        <f t="shared" si="4"/>
        <v>0.40416666666666656</v>
      </c>
      <c r="O69" s="81"/>
    </row>
    <row r="70" spans="5:15" ht="15.75" customHeight="1" x14ac:dyDescent="0.2">
      <c r="E70" s="259"/>
      <c r="F70" s="161"/>
      <c r="G70" s="147">
        <f t="shared" si="3"/>
        <v>5</v>
      </c>
      <c r="H70" s="147"/>
      <c r="I70" s="162" t="s">
        <v>21</v>
      </c>
      <c r="J70" s="1344" t="s">
        <v>230</v>
      </c>
      <c r="K70" s="168" t="s">
        <v>141</v>
      </c>
      <c r="L70" s="193" t="s">
        <v>102</v>
      </c>
      <c r="M70" s="219"/>
      <c r="N70" s="179">
        <f t="shared" si="4"/>
        <v>0.40416666666666656</v>
      </c>
      <c r="O70" s="81"/>
    </row>
    <row r="71" spans="5:15" ht="15.75" customHeight="1" x14ac:dyDescent="0.25">
      <c r="E71" s="259"/>
      <c r="F71" s="161"/>
      <c r="G71" s="147">
        <f t="shared" si="3"/>
        <v>6</v>
      </c>
      <c r="H71" s="147"/>
      <c r="I71" s="162" t="s">
        <v>21</v>
      </c>
      <c r="J71" s="52" t="s">
        <v>297</v>
      </c>
      <c r="K71" s="168" t="s">
        <v>141</v>
      </c>
      <c r="L71" s="193" t="s">
        <v>102</v>
      </c>
      <c r="M71" s="219"/>
      <c r="N71" s="179">
        <f t="shared" si="4"/>
        <v>0.40416666666666656</v>
      </c>
      <c r="O71" s="81"/>
    </row>
    <row r="72" spans="5:15" ht="15.75" customHeight="1" x14ac:dyDescent="0.2">
      <c r="E72" s="277"/>
      <c r="F72" s="147"/>
      <c r="G72" s="147">
        <f t="shared" si="3"/>
        <v>7</v>
      </c>
      <c r="H72" s="147"/>
      <c r="I72" s="180" t="s">
        <v>21</v>
      </c>
      <c r="N72" s="179">
        <f t="shared" si="4"/>
        <v>0.40416666666666656</v>
      </c>
      <c r="O72" s="111"/>
    </row>
    <row r="73" spans="5:15" ht="15.75" customHeight="1" x14ac:dyDescent="0.2">
      <c r="E73" s="277"/>
      <c r="F73" s="147"/>
      <c r="G73" s="147">
        <f t="shared" si="3"/>
        <v>8</v>
      </c>
      <c r="H73" s="147"/>
      <c r="I73" s="180" t="s">
        <v>21</v>
      </c>
      <c r="J73" s="1345"/>
      <c r="K73" s="193"/>
      <c r="L73" s="180"/>
      <c r="M73" s="219"/>
      <c r="N73" s="179">
        <f t="shared" si="4"/>
        <v>0.40416666666666656</v>
      </c>
      <c r="O73" s="111"/>
    </row>
    <row r="74" spans="5:15" ht="15.75" customHeight="1" x14ac:dyDescent="0.2">
      <c r="E74" s="285"/>
      <c r="F74" s="192"/>
      <c r="G74" s="147">
        <f t="shared" si="3"/>
        <v>9</v>
      </c>
      <c r="H74" s="147"/>
      <c r="I74" s="180" t="s">
        <v>21</v>
      </c>
      <c r="J74" s="1325" t="s">
        <v>33</v>
      </c>
      <c r="K74" s="193" t="s">
        <v>141</v>
      </c>
      <c r="L74" s="161" t="s">
        <v>82</v>
      </c>
      <c r="M74" s="219">
        <v>1</v>
      </c>
      <c r="N74" s="179">
        <f t="shared" si="4"/>
        <v>0.40416666666666656</v>
      </c>
      <c r="O74" s="111"/>
    </row>
    <row r="75" spans="5:15" ht="15.75" customHeight="1" x14ac:dyDescent="0.2">
      <c r="E75" s="285"/>
      <c r="F75" s="192"/>
      <c r="G75" s="147">
        <f t="shared" si="3"/>
        <v>10</v>
      </c>
      <c r="H75" s="147"/>
      <c r="I75" s="180" t="s">
        <v>21</v>
      </c>
      <c r="J75" s="1346" t="s">
        <v>569</v>
      </c>
      <c r="K75" s="193" t="s">
        <v>141</v>
      </c>
      <c r="L75" s="161" t="s">
        <v>82</v>
      </c>
      <c r="M75" s="219">
        <v>1</v>
      </c>
      <c r="N75" s="179">
        <f t="shared" si="4"/>
        <v>0.40486111111111101</v>
      </c>
      <c r="O75" s="81"/>
    </row>
    <row r="76" spans="5:15" ht="15.75" customHeight="1" x14ac:dyDescent="0.2">
      <c r="E76" s="285"/>
      <c r="F76" s="192"/>
      <c r="G76" s="147"/>
      <c r="H76" s="147"/>
      <c r="I76" s="180"/>
      <c r="J76" s="1335" t="s">
        <v>34</v>
      </c>
      <c r="K76" s="193"/>
      <c r="L76" s="161"/>
      <c r="M76" s="219"/>
      <c r="N76" s="179"/>
      <c r="O76" s="81"/>
    </row>
    <row r="77" spans="5:15" ht="15.75" customHeight="1" x14ac:dyDescent="0.25">
      <c r="E77" s="285"/>
      <c r="F77" s="192"/>
      <c r="G77" s="147">
        <f>G75+1</f>
        <v>11</v>
      </c>
      <c r="H77" s="147"/>
      <c r="I77" s="180" t="s">
        <v>21</v>
      </c>
      <c r="J77" s="1344" t="s">
        <v>201</v>
      </c>
      <c r="K77" s="193" t="s">
        <v>141</v>
      </c>
      <c r="L77" s="384" t="s">
        <v>9</v>
      </c>
      <c r="M77" s="219">
        <v>1</v>
      </c>
      <c r="N77" s="179">
        <f>N75+TIME(0,M75,0)</f>
        <v>0.40555555555555545</v>
      </c>
      <c r="O77" s="82"/>
    </row>
    <row r="78" spans="5:15" ht="16.5" customHeight="1" x14ac:dyDescent="0.2">
      <c r="E78" s="263"/>
      <c r="F78" s="180"/>
      <c r="G78" s="147">
        <f t="shared" si="3"/>
        <v>12</v>
      </c>
      <c r="H78" s="172"/>
      <c r="I78" s="180" t="s">
        <v>21</v>
      </c>
      <c r="J78" s="1347" t="s">
        <v>440</v>
      </c>
      <c r="K78" s="193"/>
      <c r="L78" s="193" t="s">
        <v>102</v>
      </c>
      <c r="M78" s="219">
        <v>1</v>
      </c>
      <c r="N78" s="179">
        <f>N77+TIME(0,M77,0)</f>
        <v>0.40624999999999989</v>
      </c>
      <c r="O78" s="113"/>
    </row>
    <row r="79" spans="5:15" ht="16.5" customHeight="1" x14ac:dyDescent="0.2">
      <c r="E79" s="177"/>
      <c r="F79" s="185"/>
      <c r="G79" s="185"/>
      <c r="H79" s="243"/>
      <c r="I79" s="168"/>
      <c r="J79" s="1348"/>
      <c r="K79" s="168"/>
      <c r="L79" s="168"/>
      <c r="M79" s="219"/>
      <c r="N79" s="179"/>
      <c r="O79" s="114"/>
    </row>
    <row r="80" spans="5:15" ht="16.5" customHeight="1" x14ac:dyDescent="0.2">
      <c r="E80" s="263"/>
      <c r="F80" s="180">
        <v>5.2</v>
      </c>
      <c r="G80" s="180"/>
      <c r="H80" s="243"/>
      <c r="I80" s="180" t="s">
        <v>21</v>
      </c>
      <c r="J80" s="1335" t="s">
        <v>311</v>
      </c>
      <c r="K80" s="193"/>
      <c r="L80" s="193"/>
      <c r="M80" s="219"/>
      <c r="N80" s="179">
        <f>N78+TIME(0,M78,0)</f>
        <v>0.40694444444444433</v>
      </c>
      <c r="O80" s="113"/>
    </row>
    <row r="81" spans="1:15" ht="15.75" customHeight="1" x14ac:dyDescent="0.2">
      <c r="E81" s="259"/>
      <c r="F81" s="192"/>
      <c r="G81" s="192">
        <v>1</v>
      </c>
      <c r="H81" s="243"/>
      <c r="I81" s="161" t="s">
        <v>21</v>
      </c>
      <c r="J81" s="1325" t="s">
        <v>216</v>
      </c>
      <c r="K81" s="193" t="s">
        <v>141</v>
      </c>
      <c r="L81" s="180" t="s">
        <v>194</v>
      </c>
      <c r="M81" s="219">
        <v>1</v>
      </c>
      <c r="N81" s="179">
        <f>N80+TIME(0,M80,0)</f>
        <v>0.40694444444444433</v>
      </c>
      <c r="O81" s="81"/>
    </row>
    <row r="82" spans="1:15" ht="15.75" customHeight="1" x14ac:dyDescent="0.25">
      <c r="E82" s="259"/>
      <c r="F82" s="147"/>
      <c r="G82" s="147">
        <f>G81+1</f>
        <v>2</v>
      </c>
      <c r="H82" s="243"/>
      <c r="I82" s="161" t="s">
        <v>21</v>
      </c>
      <c r="J82" s="1325" t="s">
        <v>210</v>
      </c>
      <c r="K82" s="144" t="s">
        <v>141</v>
      </c>
      <c r="L82" s="168" t="s">
        <v>347</v>
      </c>
      <c r="M82" s="629">
        <v>1</v>
      </c>
      <c r="N82" s="179">
        <f>N81+TIME(0,M81,0)</f>
        <v>0.40763888888888877</v>
      </c>
      <c r="O82" s="111"/>
    </row>
    <row r="83" spans="1:15" ht="15.75" customHeight="1" x14ac:dyDescent="0.2">
      <c r="E83" s="259"/>
      <c r="F83" s="147"/>
      <c r="G83" s="147">
        <f>G82+1</f>
        <v>3</v>
      </c>
      <c r="H83" s="243"/>
      <c r="I83" s="161" t="s">
        <v>21</v>
      </c>
      <c r="J83" s="1325" t="s">
        <v>246</v>
      </c>
      <c r="K83" s="193" t="s">
        <v>141</v>
      </c>
      <c r="L83" s="168" t="s">
        <v>116</v>
      </c>
      <c r="M83" s="629">
        <v>1</v>
      </c>
      <c r="N83" s="179">
        <f>N82+TIME(0,M82,0)</f>
        <v>0.40833333333333321</v>
      </c>
      <c r="O83" s="111"/>
    </row>
    <row r="84" spans="1:15" ht="15.75" customHeight="1" x14ac:dyDescent="0.2">
      <c r="E84" s="259"/>
      <c r="F84" s="147"/>
      <c r="G84" s="147">
        <f>G83+1</f>
        <v>4</v>
      </c>
      <c r="H84" s="243"/>
      <c r="I84" s="161" t="s">
        <v>21</v>
      </c>
      <c r="J84" s="1325" t="s">
        <v>49</v>
      </c>
      <c r="K84" s="193" t="s">
        <v>141</v>
      </c>
      <c r="L84" s="168" t="s">
        <v>88</v>
      </c>
      <c r="M84" s="248">
        <v>1</v>
      </c>
      <c r="N84" s="179">
        <f>N83+TIME(0,M83,0)</f>
        <v>0.40902777777777766</v>
      </c>
      <c r="O84" s="111"/>
    </row>
    <row r="85" spans="1:15" ht="15.75" customHeight="1" x14ac:dyDescent="0.2">
      <c r="E85" s="259"/>
      <c r="F85" s="147"/>
      <c r="G85" s="147"/>
      <c r="H85" s="243"/>
      <c r="I85" s="161"/>
      <c r="J85" s="1345"/>
      <c r="K85" s="193"/>
      <c r="L85" s="180"/>
      <c r="M85" s="219"/>
      <c r="N85" s="179"/>
      <c r="O85" s="111"/>
    </row>
    <row r="86" spans="1:15" ht="15.75" customHeight="1" x14ac:dyDescent="0.2">
      <c r="E86" s="263"/>
      <c r="F86" s="180">
        <v>5.3</v>
      </c>
      <c r="G86" s="180"/>
      <c r="H86" s="243"/>
      <c r="I86" s="180"/>
      <c r="J86" s="1335" t="s">
        <v>169</v>
      </c>
      <c r="K86" s="193"/>
      <c r="L86" s="193"/>
      <c r="M86" s="219"/>
      <c r="N86" s="179">
        <f>N84+TIME(0,M84,0)</f>
        <v>0.4097222222222221</v>
      </c>
      <c r="O86" s="78"/>
    </row>
    <row r="87" spans="1:15" ht="15.75" customHeight="1" x14ac:dyDescent="0.25">
      <c r="E87" s="263"/>
      <c r="F87" s="147"/>
      <c r="G87" s="147">
        <f>1</f>
        <v>1</v>
      </c>
      <c r="H87" s="172"/>
      <c r="I87" s="180" t="s">
        <v>21</v>
      </c>
      <c r="J87" s="1325" t="s">
        <v>353</v>
      </c>
      <c r="K87" s="193" t="s">
        <v>141</v>
      </c>
      <c r="L87" s="384" t="s">
        <v>114</v>
      </c>
      <c r="M87" s="219">
        <v>1</v>
      </c>
      <c r="N87" s="179">
        <f t="shared" ref="N87:N103" si="5">N86+TIME(0,M86,0)</f>
        <v>0.4097222222222221</v>
      </c>
      <c r="O87" s="78"/>
    </row>
    <row r="88" spans="1:15" ht="15.75" customHeight="1" x14ac:dyDescent="0.2">
      <c r="E88" s="177"/>
      <c r="F88" s="185"/>
      <c r="G88" s="147">
        <f>G87+1</f>
        <v>2</v>
      </c>
      <c r="H88" s="243"/>
      <c r="I88" s="161" t="s">
        <v>21</v>
      </c>
      <c r="J88" s="1325" t="s">
        <v>289</v>
      </c>
      <c r="K88" s="193" t="s">
        <v>141</v>
      </c>
      <c r="L88" s="168" t="s">
        <v>292</v>
      </c>
      <c r="M88" s="248">
        <v>1</v>
      </c>
      <c r="N88" s="179">
        <f t="shared" si="5"/>
        <v>0.41041666666666654</v>
      </c>
      <c r="O88" s="78"/>
    </row>
    <row r="89" spans="1:15" ht="15.75" customHeight="1" x14ac:dyDescent="0.2">
      <c r="E89" s="177"/>
      <c r="F89" s="185"/>
      <c r="G89" s="147">
        <f>G88+1</f>
        <v>3</v>
      </c>
      <c r="H89" s="243"/>
      <c r="I89" s="161" t="s">
        <v>21</v>
      </c>
      <c r="J89" s="1325" t="s">
        <v>302</v>
      </c>
      <c r="K89" s="193" t="s">
        <v>141</v>
      </c>
      <c r="L89" s="168" t="s">
        <v>88</v>
      </c>
      <c r="M89" s="248">
        <v>1</v>
      </c>
      <c r="N89" s="179">
        <f t="shared" si="5"/>
        <v>0.41111111111111098</v>
      </c>
      <c r="O89" s="78"/>
    </row>
    <row r="90" spans="1:15" ht="15.75" customHeight="1" x14ac:dyDescent="0.2">
      <c r="E90" s="177"/>
      <c r="F90" s="185"/>
      <c r="G90" s="147">
        <f>G89+1</f>
        <v>4</v>
      </c>
      <c r="H90" s="243"/>
      <c r="I90" s="161" t="s">
        <v>21</v>
      </c>
      <c r="J90" s="1325" t="s">
        <v>322</v>
      </c>
      <c r="K90" s="193" t="s">
        <v>141</v>
      </c>
      <c r="L90" s="168" t="s">
        <v>25</v>
      </c>
      <c r="M90" s="248">
        <v>1</v>
      </c>
      <c r="N90" s="179">
        <f t="shared" si="5"/>
        <v>0.41180555555555542</v>
      </c>
      <c r="O90" s="78"/>
    </row>
    <row r="91" spans="1:15" ht="15.75" customHeight="1" x14ac:dyDescent="0.2">
      <c r="E91" s="177"/>
      <c r="F91" s="185"/>
      <c r="G91" s="147">
        <f>G90+1</f>
        <v>5</v>
      </c>
      <c r="H91" s="243"/>
      <c r="I91" s="161" t="s">
        <v>21</v>
      </c>
      <c r="J91" s="1325" t="s">
        <v>10</v>
      </c>
      <c r="K91" s="193" t="s">
        <v>141</v>
      </c>
      <c r="L91" s="168" t="s">
        <v>318</v>
      </c>
      <c r="M91" s="248">
        <v>1</v>
      </c>
      <c r="N91" s="179">
        <f t="shared" si="5"/>
        <v>0.41249999999999987</v>
      </c>
      <c r="O91" s="78"/>
    </row>
    <row r="92" spans="1:15" s="689" customFormat="1" ht="15.75" customHeight="1" x14ac:dyDescent="0.2">
      <c r="A92" s="863"/>
      <c r="B92" s="863"/>
      <c r="C92" s="863"/>
      <c r="D92" s="461"/>
      <c r="E92" s="177"/>
      <c r="F92" s="185"/>
      <c r="G92" s="147">
        <v>8</v>
      </c>
      <c r="H92" s="243"/>
      <c r="I92" s="161" t="s">
        <v>21</v>
      </c>
      <c r="J92" s="1325" t="s">
        <v>379</v>
      </c>
      <c r="K92" s="193" t="s">
        <v>5</v>
      </c>
      <c r="L92" s="168" t="s">
        <v>118</v>
      </c>
      <c r="M92" s="248">
        <v>1</v>
      </c>
      <c r="N92" s="179">
        <f t="shared" si="5"/>
        <v>0.41319444444444431</v>
      </c>
      <c r="O92" s="78"/>
    </row>
    <row r="93" spans="1:15" s="714" customFormat="1" ht="15.75" customHeight="1" x14ac:dyDescent="0.2">
      <c r="A93" s="863"/>
      <c r="B93" s="863"/>
      <c r="C93" s="863"/>
      <c r="D93" s="461"/>
      <c r="E93" s="177"/>
      <c r="F93" s="185"/>
      <c r="G93" s="147">
        <v>9</v>
      </c>
      <c r="H93" s="243"/>
      <c r="I93" s="161" t="s">
        <v>21</v>
      </c>
      <c r="J93" s="1325" t="s">
        <v>421</v>
      </c>
      <c r="K93" s="98"/>
      <c r="L93" s="306" t="s">
        <v>380</v>
      </c>
      <c r="M93" s="248">
        <v>1</v>
      </c>
      <c r="N93" s="179">
        <f t="shared" si="5"/>
        <v>0.41388888888888875</v>
      </c>
      <c r="O93" s="78"/>
    </row>
    <row r="94" spans="1:15" s="714" customFormat="1" ht="15.75" customHeight="1" x14ac:dyDescent="0.2">
      <c r="A94" s="863"/>
      <c r="B94" s="863"/>
      <c r="C94" s="863"/>
      <c r="D94" s="461"/>
      <c r="E94" s="177"/>
      <c r="F94" s="185"/>
      <c r="G94" s="147">
        <v>10</v>
      </c>
      <c r="H94" s="243"/>
      <c r="I94" s="161" t="s">
        <v>21</v>
      </c>
      <c r="J94" s="1325" t="s">
        <v>422</v>
      </c>
      <c r="K94" s="193"/>
      <c r="L94" s="168" t="s">
        <v>82</v>
      </c>
      <c r="M94" s="248">
        <v>1</v>
      </c>
      <c r="N94" s="179">
        <f t="shared" si="5"/>
        <v>0.41458333333333319</v>
      </c>
      <c r="O94" s="78"/>
    </row>
    <row r="95" spans="1:15" s="714" customFormat="1" ht="15.75" customHeight="1" x14ac:dyDescent="0.25">
      <c r="A95" s="863"/>
      <c r="B95" s="863"/>
      <c r="C95" s="863"/>
      <c r="D95" s="461"/>
      <c r="E95" s="177"/>
      <c r="F95" s="185"/>
      <c r="G95" s="147"/>
      <c r="H95" s="243"/>
      <c r="I95" s="161"/>
      <c r="J95" s="1342"/>
      <c r="M95" s="248"/>
      <c r="N95" s="179">
        <f t="shared" si="5"/>
        <v>0.41527777777777763</v>
      </c>
      <c r="O95" s="78"/>
    </row>
    <row r="96" spans="1:15" ht="15.75" customHeight="1" x14ac:dyDescent="0.2">
      <c r="E96" s="177"/>
      <c r="F96" s="185"/>
      <c r="G96" s="147"/>
      <c r="H96" s="243"/>
      <c r="I96" s="161"/>
      <c r="J96" s="1345"/>
      <c r="K96" s="193"/>
      <c r="L96" s="168"/>
      <c r="M96" s="248"/>
      <c r="N96" s="179">
        <f t="shared" si="5"/>
        <v>0.41527777777777763</v>
      </c>
      <c r="O96" s="78"/>
    </row>
    <row r="97" spans="5:16" ht="15.75" customHeight="1" x14ac:dyDescent="0.2">
      <c r="E97" s="263"/>
      <c r="F97" s="180">
        <v>5.4</v>
      </c>
      <c r="G97" s="180"/>
      <c r="H97" s="243"/>
      <c r="I97" s="180" t="s">
        <v>21</v>
      </c>
      <c r="J97" s="1335" t="s">
        <v>97</v>
      </c>
      <c r="K97" s="193"/>
      <c r="L97" s="193"/>
      <c r="M97" s="244"/>
      <c r="N97" s="179">
        <f t="shared" si="5"/>
        <v>0.41527777777777763</v>
      </c>
      <c r="O97" s="80"/>
    </row>
    <row r="98" spans="5:16" ht="15.75" customHeight="1" x14ac:dyDescent="0.2">
      <c r="E98" s="259"/>
      <c r="F98" s="192"/>
      <c r="G98" s="192">
        <v>1</v>
      </c>
      <c r="H98" s="243"/>
      <c r="I98" s="161" t="s">
        <v>21</v>
      </c>
      <c r="J98" s="1337" t="s">
        <v>470</v>
      </c>
      <c r="K98" s="193" t="s">
        <v>141</v>
      </c>
      <c r="L98" s="168" t="s">
        <v>292</v>
      </c>
      <c r="M98" s="248">
        <v>1</v>
      </c>
      <c r="N98" s="179">
        <f t="shared" si="5"/>
        <v>0.41527777777777763</v>
      </c>
      <c r="O98" s="78"/>
    </row>
    <row r="99" spans="5:16" ht="15.75" customHeight="1" x14ac:dyDescent="0.2">
      <c r="E99" s="259"/>
      <c r="F99" s="161"/>
      <c r="G99" s="192">
        <f>G98+1</f>
        <v>2</v>
      </c>
      <c r="H99" s="243"/>
      <c r="I99" s="161" t="s">
        <v>21</v>
      </c>
      <c r="N99" s="179">
        <f>N98+TIME(0,M93,0)</f>
        <v>0.41597222222222208</v>
      </c>
      <c r="O99" s="78"/>
    </row>
    <row r="100" spans="5:16" ht="15.75" customHeight="1" x14ac:dyDescent="0.2">
      <c r="E100" s="177"/>
      <c r="F100" s="185"/>
      <c r="G100" s="185"/>
      <c r="H100" s="243"/>
      <c r="I100" s="168"/>
      <c r="J100" s="1348"/>
      <c r="K100" s="168"/>
      <c r="L100" s="168"/>
      <c r="M100" s="248"/>
      <c r="N100" s="179">
        <f>N99+TIME(0,M94,0)</f>
        <v>0.41666666666666652</v>
      </c>
      <c r="O100" s="78"/>
    </row>
    <row r="101" spans="5:16" ht="15.75" customHeight="1" x14ac:dyDescent="0.2">
      <c r="E101" s="263"/>
      <c r="F101" s="147"/>
      <c r="G101" s="147"/>
      <c r="H101" s="243"/>
      <c r="I101" s="161"/>
      <c r="J101" s="1345"/>
      <c r="K101" s="193"/>
      <c r="L101" s="168"/>
      <c r="M101" s="248"/>
      <c r="N101" s="179">
        <f t="shared" si="5"/>
        <v>0.41666666666666652</v>
      </c>
      <c r="O101" s="78"/>
    </row>
    <row r="102" spans="5:16" ht="15.75" customHeight="1" x14ac:dyDescent="0.2">
      <c r="E102" s="263"/>
      <c r="F102" s="180">
        <v>6</v>
      </c>
      <c r="G102" s="180"/>
      <c r="H102" s="243"/>
      <c r="I102" s="180" t="s">
        <v>21</v>
      </c>
      <c r="J102" s="1335" t="s">
        <v>320</v>
      </c>
      <c r="K102" s="193"/>
      <c r="L102" s="168"/>
      <c r="M102" s="248"/>
      <c r="N102" s="179">
        <f t="shared" si="5"/>
        <v>0.41666666666666652</v>
      </c>
      <c r="O102" s="78"/>
    </row>
    <row r="103" spans="5:16" ht="15.75" customHeight="1" x14ac:dyDescent="0.2">
      <c r="E103" s="260"/>
      <c r="F103" s="189"/>
      <c r="G103" s="189">
        <v>1</v>
      </c>
      <c r="H103" s="234"/>
      <c r="I103" s="171" t="s">
        <v>21</v>
      </c>
      <c r="J103" s="1349"/>
      <c r="K103" s="158"/>
      <c r="L103" s="157"/>
      <c r="M103" s="468"/>
      <c r="N103" s="190">
        <f t="shared" si="5"/>
        <v>0.41666666666666652</v>
      </c>
      <c r="O103" s="78"/>
    </row>
    <row r="104" spans="5:16" ht="15.75" customHeight="1" x14ac:dyDescent="0.2">
      <c r="E104" s="161"/>
      <c r="F104" s="192"/>
      <c r="G104" s="192"/>
      <c r="H104" s="243"/>
      <c r="I104" s="161"/>
      <c r="J104" s="1345" t="s">
        <v>321</v>
      </c>
      <c r="K104" s="193"/>
      <c r="L104" s="168"/>
      <c r="M104" s="248"/>
      <c r="N104" s="173">
        <f>N103+M104</f>
        <v>0.41666666666666652</v>
      </c>
      <c r="O104" s="99"/>
    </row>
    <row r="105" spans="5:16" ht="15.75" customHeight="1" x14ac:dyDescent="0.2">
      <c r="E105" s="26"/>
      <c r="F105" s="26"/>
      <c r="G105" s="26"/>
      <c r="H105" s="26"/>
      <c r="I105" s="247"/>
      <c r="J105" s="1350" t="s">
        <v>304</v>
      </c>
      <c r="K105" s="249"/>
      <c r="L105" s="249"/>
      <c r="M105" s="237"/>
      <c r="N105" s="250">
        <f>IF(N106-N104&lt;0,"OVERTIME",N106-N104)</f>
        <v>1.6653345369377348E-16</v>
      </c>
      <c r="O105" s="99"/>
      <c r="P105" s="692"/>
    </row>
    <row r="106" spans="5:16" ht="15.75" customHeight="1" x14ac:dyDescent="0.2">
      <c r="E106" s="286">
        <v>6</v>
      </c>
      <c r="F106" s="251"/>
      <c r="G106" s="251"/>
      <c r="H106" s="251"/>
      <c r="I106" s="252" t="s">
        <v>18</v>
      </c>
      <c r="J106" s="1351" t="s">
        <v>22</v>
      </c>
      <c r="K106" s="253"/>
      <c r="L106" s="254"/>
      <c r="M106" s="255"/>
      <c r="N106" s="404">
        <f>TIME(10,0,0)</f>
        <v>0.41666666666666669</v>
      </c>
      <c r="O106" s="78"/>
    </row>
    <row r="107" spans="5:16" ht="15.75" customHeight="1" x14ac:dyDescent="0.2">
      <c r="E107" s="287"/>
      <c r="F107" s="288"/>
      <c r="G107" s="288"/>
      <c r="H107" s="1"/>
      <c r="I107" s="2"/>
      <c r="J107" s="1352"/>
      <c r="K107" s="2"/>
      <c r="L107" s="405"/>
      <c r="M107" s="135"/>
      <c r="N107" s="314"/>
      <c r="O107" s="79"/>
    </row>
    <row r="108" spans="5:16" ht="15.75" customHeight="1" x14ac:dyDescent="0.2">
      <c r="E108" s="289"/>
      <c r="F108" s="290"/>
      <c r="G108" s="290"/>
      <c r="H108" s="3"/>
      <c r="I108" s="2"/>
      <c r="J108" s="1353" t="s">
        <v>423</v>
      </c>
      <c r="K108" s="115"/>
      <c r="L108" s="406"/>
      <c r="M108" s="209">
        <v>30</v>
      </c>
      <c r="N108" s="315">
        <f>TIME(10,0,0)</f>
        <v>0.41666666666666669</v>
      </c>
      <c r="O108" s="79"/>
    </row>
    <row r="109" spans="5:16" ht="15.75" customHeight="1" x14ac:dyDescent="0.2">
      <c r="E109" s="289"/>
      <c r="F109" s="290"/>
      <c r="G109" s="290"/>
      <c r="H109" s="3"/>
      <c r="I109" s="2"/>
      <c r="J109" s="1354"/>
      <c r="K109" s="93"/>
      <c r="L109" s="407"/>
      <c r="M109" s="126"/>
      <c r="N109" s="316"/>
      <c r="O109" s="79"/>
    </row>
    <row r="110" spans="5:16" ht="15.75" customHeight="1" x14ac:dyDescent="0.2">
      <c r="E110" s="291"/>
      <c r="F110" s="292"/>
      <c r="G110" s="292"/>
      <c r="H110" s="28"/>
      <c r="I110" s="25"/>
      <c r="J110" s="1355" t="s">
        <v>175</v>
      </c>
      <c r="K110" s="116"/>
      <c r="L110" s="408"/>
      <c r="M110" s="210"/>
      <c r="N110" s="317">
        <f>N106+TIME(0,M108,0)</f>
        <v>0.4375</v>
      </c>
      <c r="O110" s="104"/>
    </row>
    <row r="111" spans="5:16" ht="15.75" customHeight="1" x14ac:dyDescent="0.2">
      <c r="E111" s="293"/>
      <c r="F111" s="294"/>
      <c r="G111" s="294"/>
      <c r="H111" s="84"/>
      <c r="I111" s="85"/>
      <c r="J111" s="1356"/>
      <c r="K111" s="117"/>
      <c r="L111" s="412"/>
      <c r="M111" s="212"/>
      <c r="N111" s="319"/>
      <c r="O111" s="80"/>
    </row>
    <row r="112" spans="5:16" ht="15.75" customHeight="1" x14ac:dyDescent="0.2">
      <c r="E112" s="295"/>
      <c r="F112" s="296"/>
      <c r="G112" s="296"/>
      <c r="H112" s="38"/>
      <c r="I112" s="33"/>
      <c r="J112" s="1357"/>
      <c r="K112" s="118"/>
      <c r="L112" s="413"/>
      <c r="M112" s="213"/>
      <c r="N112" s="320"/>
      <c r="O112" s="103"/>
    </row>
    <row r="113" spans="5:15" ht="15.75" customHeight="1" x14ac:dyDescent="0.2">
      <c r="E113" s="297"/>
      <c r="F113" s="298"/>
      <c r="G113" s="298"/>
      <c r="H113" s="86"/>
      <c r="I113" s="87"/>
      <c r="J113" s="1358"/>
      <c r="K113" s="119"/>
      <c r="L113" s="414"/>
      <c r="M113" s="214"/>
      <c r="N113" s="321"/>
      <c r="O113" s="103"/>
    </row>
    <row r="114" spans="5:15" ht="15.75" customHeight="1" x14ac:dyDescent="0.2">
      <c r="E114" s="299"/>
      <c r="F114" s="299"/>
      <c r="G114" s="299"/>
      <c r="H114" s="120"/>
      <c r="I114" s="92"/>
      <c r="J114" s="1359"/>
      <c r="K114" s="92"/>
      <c r="L114" s="415"/>
      <c r="M114" s="211"/>
      <c r="N114" s="322"/>
      <c r="O114" s="79"/>
    </row>
    <row r="115" spans="5:15" ht="15.75" customHeight="1" x14ac:dyDescent="0.2">
      <c r="E115" s="1217" t="s">
        <v>140</v>
      </c>
      <c r="F115" s="1218"/>
      <c r="G115" s="1218"/>
      <c r="H115" s="1218"/>
      <c r="I115" s="1218"/>
      <c r="J115" s="1218"/>
      <c r="K115" s="1218"/>
      <c r="L115" s="1218"/>
      <c r="M115" s="1218"/>
      <c r="N115" s="1219"/>
      <c r="O115" s="79"/>
    </row>
    <row r="116" spans="5:15" ht="15.75" customHeight="1" x14ac:dyDescent="0.2">
      <c r="E116" s="1234" t="str">
        <f>E3</f>
        <v>142nd IEEE 802.11 WIRELESS LOCAL AREA NETWORKS SESSION</v>
      </c>
      <c r="F116" s="1212"/>
      <c r="G116" s="1212"/>
      <c r="H116" s="1212"/>
      <c r="I116" s="1212"/>
      <c r="J116" s="1212"/>
      <c r="K116" s="1212"/>
      <c r="L116" s="1212"/>
      <c r="M116" s="1212"/>
      <c r="N116" s="1213"/>
      <c r="O116" s="81"/>
    </row>
    <row r="117" spans="5:15" ht="15.75" customHeight="1" x14ac:dyDescent="0.2">
      <c r="E117" s="1223" t="str">
        <f>E4</f>
        <v>Hyatt Regency  - Century Plaza, Los Angeles, CA, US 90067</v>
      </c>
      <c r="F117" s="1224"/>
      <c r="G117" s="1224"/>
      <c r="H117" s="1224"/>
      <c r="I117" s="1224"/>
      <c r="J117" s="1224"/>
      <c r="K117" s="1224"/>
      <c r="L117" s="1224"/>
      <c r="M117" s="1224"/>
      <c r="N117" s="1225"/>
      <c r="O117" s="81"/>
    </row>
    <row r="118" spans="5:15" ht="15.75" customHeight="1" x14ac:dyDescent="0.2">
      <c r="E118" s="1226" t="str">
        <f>E5</f>
        <v>January 19-24, 2014</v>
      </c>
      <c r="F118" s="1227"/>
      <c r="G118" s="1227"/>
      <c r="H118" s="1228"/>
      <c r="I118" s="1228"/>
      <c r="J118" s="1228"/>
      <c r="K118" s="1228"/>
      <c r="L118" s="1228"/>
      <c r="M118" s="1228"/>
      <c r="N118" s="1229"/>
      <c r="O118" s="78"/>
    </row>
    <row r="119" spans="5:15" ht="15.75" customHeight="1" x14ac:dyDescent="0.25">
      <c r="E119" s="273"/>
      <c r="F119" s="274"/>
      <c r="G119" s="274"/>
      <c r="H119" s="100"/>
      <c r="I119" s="101"/>
      <c r="J119" s="1314"/>
      <c r="K119" s="101"/>
      <c r="L119" s="101"/>
      <c r="M119" s="203"/>
      <c r="N119" s="102"/>
      <c r="O119" s="78"/>
    </row>
    <row r="120" spans="5:15" ht="15.75" customHeight="1" x14ac:dyDescent="0.2">
      <c r="E120" s="300"/>
      <c r="F120" s="301"/>
      <c r="G120" s="301"/>
      <c r="H120" s="21"/>
      <c r="I120" s="22"/>
      <c r="J120" s="1315"/>
      <c r="K120" s="22"/>
      <c r="L120" s="410"/>
      <c r="M120" s="204"/>
      <c r="N120" s="311"/>
      <c r="O120" s="78"/>
    </row>
    <row r="121" spans="5:15" ht="15.75" customHeight="1" x14ac:dyDescent="0.2">
      <c r="E121" s="1206" t="s">
        <v>546</v>
      </c>
      <c r="F121" s="1207"/>
      <c r="G121" s="1207"/>
      <c r="H121" s="1208"/>
      <c r="I121" s="1208"/>
      <c r="J121" s="1208"/>
      <c r="K121" s="1208"/>
      <c r="L121" s="1208"/>
      <c r="M121" s="1208"/>
      <c r="N121" s="1209"/>
      <c r="O121" s="81"/>
    </row>
    <row r="122" spans="5:15" ht="15.75" customHeight="1" x14ac:dyDescent="0.2">
      <c r="E122" s="1200" t="str">
        <f>E9</f>
        <v>WG CHAIR - Bruce Kraemer (Marvell)</v>
      </c>
      <c r="F122" s="1201"/>
      <c r="G122" s="1201"/>
      <c r="H122" s="1201"/>
      <c r="I122" s="1201"/>
      <c r="J122" s="1201"/>
      <c r="K122" s="1201"/>
      <c r="L122" s="1201"/>
      <c r="M122" s="1201"/>
      <c r="N122" s="1202"/>
      <c r="O122" s="81"/>
    </row>
    <row r="123" spans="5:15" ht="15.75" customHeight="1" x14ac:dyDescent="0.2">
      <c r="E123" s="1220" t="str">
        <f>E10</f>
        <v>WG  VICE-CHAIR - Jon Rosdahl (CSR) -- WG  VICE-CHAIR - Adrian Stephens (Intel)</v>
      </c>
      <c r="F123" s="1221"/>
      <c r="G123" s="1221"/>
      <c r="H123" s="1221"/>
      <c r="I123" s="1221"/>
      <c r="J123" s="1221"/>
      <c r="K123" s="1221"/>
      <c r="L123" s="1221"/>
      <c r="M123" s="1221"/>
      <c r="N123" s="1222"/>
      <c r="O123" s="79"/>
    </row>
    <row r="124" spans="5:15" ht="15.75" customHeight="1" x14ac:dyDescent="0.2">
      <c r="E124" s="1203" t="str">
        <f>E11</f>
        <v>WG SECRETARY - STEPHEN MCCANN (RIM)</v>
      </c>
      <c r="F124" s="1204"/>
      <c r="G124" s="1204"/>
      <c r="H124" s="1204"/>
      <c r="I124" s="1204"/>
      <c r="J124" s="1204"/>
      <c r="K124" s="1204"/>
      <c r="L124" s="1204"/>
      <c r="M124" s="1204"/>
      <c r="N124" s="1205"/>
      <c r="O124" s="79"/>
    </row>
    <row r="125" spans="5:15" ht="15.75" customHeight="1" thickBot="1" x14ac:dyDescent="0.25">
      <c r="E125" s="302"/>
      <c r="F125" s="302"/>
      <c r="G125" s="302"/>
      <c r="H125" s="35"/>
      <c r="I125" s="35"/>
      <c r="J125" s="1360" t="str">
        <f>Title!$B$4</f>
        <v>R7</v>
      </c>
      <c r="K125" s="35"/>
      <c r="L125" s="302"/>
      <c r="M125" s="215"/>
      <c r="N125" s="323"/>
      <c r="O125" s="79"/>
    </row>
    <row r="126" spans="5:15" ht="27" customHeight="1" thickBot="1" x14ac:dyDescent="0.25">
      <c r="E126" s="185"/>
      <c r="F126" s="185"/>
      <c r="G126" s="185"/>
      <c r="H126" s="147"/>
      <c r="I126" s="148"/>
      <c r="J126" s="1361"/>
      <c r="K126" s="148"/>
      <c r="L126" s="148"/>
      <c r="N126" s="383" t="s">
        <v>296</v>
      </c>
      <c r="O126" s="79"/>
    </row>
    <row r="127" spans="5:15" ht="15.75" customHeight="1" x14ac:dyDescent="0.2">
      <c r="E127" s="149">
        <v>1</v>
      </c>
      <c r="F127" s="150"/>
      <c r="G127" s="150"/>
      <c r="H127" s="150"/>
      <c r="I127" s="151"/>
      <c r="J127" s="1318" t="s">
        <v>95</v>
      </c>
      <c r="K127" s="152" t="s">
        <v>141</v>
      </c>
      <c r="L127" s="176" t="s">
        <v>393</v>
      </c>
      <c r="M127" s="216">
        <v>1</v>
      </c>
      <c r="N127" s="178">
        <f>TIME(10,30,0)</f>
        <v>0.4375</v>
      </c>
      <c r="O127" s="88"/>
    </row>
    <row r="128" spans="5:15" ht="15.75" customHeight="1" x14ac:dyDescent="0.2">
      <c r="E128" s="154"/>
      <c r="F128" s="155">
        <v>1.1000000000000001</v>
      </c>
      <c r="G128" s="155"/>
      <c r="H128" s="155"/>
      <c r="I128" s="156" t="s">
        <v>44</v>
      </c>
      <c r="J128" s="1362" t="s">
        <v>121</v>
      </c>
      <c r="K128" s="157" t="s">
        <v>141</v>
      </c>
      <c r="L128" s="157" t="s">
        <v>393</v>
      </c>
      <c r="M128" s="217">
        <v>1</v>
      </c>
      <c r="N128" s="159">
        <f>N127+TIME(0,M127,0)</f>
        <v>0.43819444444444444</v>
      </c>
      <c r="O128" s="79"/>
    </row>
    <row r="129" spans="4:15" ht="15.75" customHeight="1" x14ac:dyDescent="0.2">
      <c r="E129" s="161"/>
      <c r="F129" s="161"/>
      <c r="G129" s="161"/>
      <c r="H129" s="160"/>
      <c r="I129" s="161"/>
      <c r="J129" s="1363"/>
      <c r="K129" s="162"/>
      <c r="L129" s="162"/>
      <c r="M129" s="229"/>
      <c r="N129" s="230"/>
      <c r="O129"/>
    </row>
    <row r="130" spans="4:15" ht="15.75" customHeight="1" x14ac:dyDescent="0.2">
      <c r="E130" s="261">
        <v>2</v>
      </c>
      <c r="F130" s="165"/>
      <c r="G130" s="165"/>
      <c r="H130" s="164"/>
      <c r="I130" s="165"/>
      <c r="J130" s="1364" t="s">
        <v>149</v>
      </c>
      <c r="K130" s="166" t="s">
        <v>141</v>
      </c>
      <c r="L130" s="166" t="s">
        <v>150</v>
      </c>
      <c r="M130" s="218"/>
      <c r="N130" s="179">
        <f>N128+TIME(0,M128,0)</f>
        <v>0.43888888888888888</v>
      </c>
      <c r="O130"/>
    </row>
    <row r="131" spans="4:15" ht="15.75" customHeight="1" x14ac:dyDescent="0.2">
      <c r="E131" s="177"/>
      <c r="F131" s="307">
        <f>E130+0.1</f>
        <v>2.1</v>
      </c>
      <c r="G131" s="185"/>
      <c r="H131" s="147"/>
      <c r="I131" s="161" t="s">
        <v>147</v>
      </c>
      <c r="J131" s="1319" t="s">
        <v>239</v>
      </c>
      <c r="K131" s="168" t="s">
        <v>141</v>
      </c>
      <c r="L131" s="168" t="s">
        <v>393</v>
      </c>
      <c r="M131" s="218">
        <v>1</v>
      </c>
      <c r="N131" s="179">
        <f>N130+TIME(0,M130,0)</f>
        <v>0.43888888888888888</v>
      </c>
      <c r="O131"/>
    </row>
    <row r="132" spans="4:15" ht="15.75" customHeight="1" x14ac:dyDescent="0.2">
      <c r="E132" s="177"/>
      <c r="F132" s="307">
        <f t="shared" ref="F132:F137" si="6">F131+0.1</f>
        <v>2.2000000000000002</v>
      </c>
      <c r="G132" s="185"/>
      <c r="H132" s="147"/>
      <c r="I132" s="161" t="s">
        <v>147</v>
      </c>
      <c r="J132" s="1365" t="s">
        <v>98</v>
      </c>
      <c r="K132" s="548" t="s">
        <v>141</v>
      </c>
      <c r="L132" s="548" t="s">
        <v>101</v>
      </c>
      <c r="M132" s="218">
        <v>1</v>
      </c>
      <c r="N132" s="179">
        <f t="shared" ref="N132:N149" si="7">N131+TIME(0,M131,0)</f>
        <v>0.43958333333333333</v>
      </c>
      <c r="O132"/>
    </row>
    <row r="133" spans="4:15" ht="15.75" customHeight="1" x14ac:dyDescent="0.2">
      <c r="E133" s="177"/>
      <c r="F133" s="307">
        <f t="shared" si="6"/>
        <v>2.3000000000000003</v>
      </c>
      <c r="G133" s="185"/>
      <c r="H133" s="147"/>
      <c r="I133" s="161" t="s">
        <v>147</v>
      </c>
      <c r="J133" s="1365"/>
      <c r="K133" s="193" t="s">
        <v>141</v>
      </c>
      <c r="L133" s="168" t="s">
        <v>393</v>
      </c>
      <c r="M133" s="218">
        <v>2</v>
      </c>
      <c r="N133" s="179">
        <f t="shared" si="7"/>
        <v>0.44027777777777777</v>
      </c>
      <c r="O133"/>
    </row>
    <row r="134" spans="4:15" ht="15.75" customHeight="1" x14ac:dyDescent="0.2">
      <c r="E134" s="177"/>
      <c r="F134" s="307">
        <f t="shared" si="6"/>
        <v>2.4000000000000004</v>
      </c>
      <c r="G134" s="185"/>
      <c r="H134" s="147"/>
      <c r="I134" s="161" t="s">
        <v>21</v>
      </c>
      <c r="J134" s="1365"/>
      <c r="K134" s="193" t="s">
        <v>141</v>
      </c>
      <c r="L134" s="193"/>
      <c r="M134" s="244"/>
      <c r="N134" s="179">
        <f t="shared" si="7"/>
        <v>0.44166666666666665</v>
      </c>
      <c r="O134"/>
    </row>
    <row r="135" spans="4:15" ht="15.75" customHeight="1" x14ac:dyDescent="0.2">
      <c r="E135" s="177"/>
      <c r="F135" s="307">
        <f t="shared" si="6"/>
        <v>2.5000000000000004</v>
      </c>
      <c r="G135" s="185"/>
      <c r="H135" s="147"/>
      <c r="I135" s="161" t="s">
        <v>21</v>
      </c>
      <c r="J135" s="1366"/>
      <c r="K135" s="193" t="s">
        <v>141</v>
      </c>
      <c r="L135" s="168"/>
      <c r="M135" s="244"/>
      <c r="N135" s="179">
        <f t="shared" si="7"/>
        <v>0.44166666666666665</v>
      </c>
      <c r="O135"/>
    </row>
    <row r="136" spans="4:15" ht="15.75" customHeight="1" x14ac:dyDescent="0.2">
      <c r="E136" s="177"/>
      <c r="F136" s="307">
        <f t="shared" si="6"/>
        <v>2.6000000000000005</v>
      </c>
      <c r="G136" s="185"/>
      <c r="H136" s="147"/>
      <c r="I136" s="161" t="s">
        <v>21</v>
      </c>
      <c r="J136" s="1365"/>
      <c r="K136" s="193" t="s">
        <v>141</v>
      </c>
      <c r="L136" s="168"/>
      <c r="M136" s="244"/>
      <c r="N136" s="179">
        <f t="shared" si="7"/>
        <v>0.44166666666666665</v>
      </c>
      <c r="O136"/>
    </row>
    <row r="137" spans="4:15" ht="15.75" customHeight="1" x14ac:dyDescent="0.2">
      <c r="E137" s="260"/>
      <c r="F137" s="336">
        <f t="shared" si="6"/>
        <v>2.7000000000000006</v>
      </c>
      <c r="G137" s="171"/>
      <c r="H137" s="170"/>
      <c r="I137" s="171" t="s">
        <v>21</v>
      </c>
      <c r="J137" s="1367" t="s">
        <v>7</v>
      </c>
      <c r="K137" s="157" t="s">
        <v>141</v>
      </c>
      <c r="L137" s="157" t="s">
        <v>393</v>
      </c>
      <c r="M137" s="220">
        <v>2</v>
      </c>
      <c r="N137" s="179">
        <f t="shared" si="7"/>
        <v>0.44166666666666665</v>
      </c>
      <c r="O137"/>
    </row>
    <row r="138" spans="4:15" ht="15.75" customHeight="1" x14ac:dyDescent="0.2">
      <c r="E138" s="161"/>
      <c r="F138" s="161"/>
      <c r="G138" s="161"/>
      <c r="H138" s="172"/>
      <c r="I138" s="161"/>
      <c r="J138" s="1343"/>
      <c r="K138" s="162"/>
      <c r="L138" s="162"/>
      <c r="M138" s="229"/>
      <c r="N138" s="231"/>
      <c r="O138"/>
    </row>
    <row r="139" spans="4:15" ht="15.75" customHeight="1" x14ac:dyDescent="0.2">
      <c r="E139" s="174">
        <v>3</v>
      </c>
      <c r="F139" s="196"/>
      <c r="G139" s="196"/>
      <c r="H139" s="175"/>
      <c r="I139" s="165" t="s">
        <v>147</v>
      </c>
      <c r="J139" s="1318" t="s">
        <v>136</v>
      </c>
      <c r="K139" s="176"/>
      <c r="L139" s="176"/>
      <c r="M139" s="218"/>
      <c r="N139" s="179"/>
      <c r="O139"/>
    </row>
    <row r="140" spans="4:15" ht="15.75" customHeight="1" x14ac:dyDescent="0.2">
      <c r="E140" s="177"/>
      <c r="F140" s="185"/>
      <c r="G140" s="185"/>
      <c r="H140" s="160"/>
      <c r="I140" s="161"/>
      <c r="J140" s="1343"/>
      <c r="K140" s="168"/>
      <c r="L140" s="168"/>
      <c r="M140" s="218"/>
      <c r="N140" s="179"/>
      <c r="O140"/>
    </row>
    <row r="141" spans="4:15" ht="15.75" customHeight="1" x14ac:dyDescent="0.2">
      <c r="E141" s="177"/>
      <c r="F141" s="307">
        <f>E139+0.1</f>
        <v>3.1</v>
      </c>
      <c r="G141" s="185"/>
      <c r="H141" s="160"/>
      <c r="I141" s="161"/>
      <c r="J141" s="1331" t="s">
        <v>242</v>
      </c>
      <c r="K141" s="168"/>
      <c r="L141" s="168"/>
      <c r="M141" s="218"/>
      <c r="N141" s="179"/>
      <c r="O141"/>
    </row>
    <row r="142" spans="4:15" ht="15.75" customHeight="1" x14ac:dyDescent="0.2">
      <c r="E142" s="177"/>
      <c r="F142" s="307"/>
      <c r="G142" s="185">
        <v>1</v>
      </c>
      <c r="H142" s="172"/>
      <c r="I142" s="180" t="s">
        <v>147</v>
      </c>
      <c r="N142" s="179">
        <f>N137+TIME(0,M137,0)</f>
        <v>0.44305555555555554</v>
      </c>
      <c r="O142"/>
    </row>
    <row r="143" spans="4:15" ht="15.75" customHeight="1" x14ac:dyDescent="0.2">
      <c r="E143" s="177"/>
      <c r="F143" s="307"/>
      <c r="G143" s="185">
        <f>G142+1</f>
        <v>2</v>
      </c>
      <c r="H143" s="172"/>
      <c r="I143" s="180" t="s">
        <v>147</v>
      </c>
      <c r="J143" s="1368" t="s">
        <v>483</v>
      </c>
      <c r="K143" s="181" t="s">
        <v>142</v>
      </c>
      <c r="L143" s="94" t="s">
        <v>118</v>
      </c>
      <c r="M143" s="219">
        <v>5</v>
      </c>
      <c r="N143" s="179">
        <f>N142+TIME(0,M261,0)</f>
        <v>0.44374999999999998</v>
      </c>
      <c r="O143"/>
    </row>
    <row r="144" spans="4:15" ht="15.75" customHeight="1" x14ac:dyDescent="0.25">
      <c r="D144" s="464"/>
      <c r="E144" s="177"/>
      <c r="F144" s="307"/>
      <c r="G144" s="185">
        <f>G143+1</f>
        <v>3</v>
      </c>
      <c r="H144" s="172"/>
      <c r="I144" s="572" t="s">
        <v>21</v>
      </c>
      <c r="J144" s="1369"/>
      <c r="K144" s="626"/>
      <c r="L144" s="621"/>
      <c r="M144" s="219"/>
      <c r="N144" s="179">
        <f t="shared" si="7"/>
        <v>0.44722222222222219</v>
      </c>
      <c r="O144"/>
    </row>
    <row r="145" spans="1:15" ht="15.75" customHeight="1" x14ac:dyDescent="0.2">
      <c r="E145" s="177"/>
      <c r="F145" s="185"/>
      <c r="G145" s="185"/>
      <c r="H145" s="172"/>
      <c r="I145" s="180"/>
      <c r="J145" s="1370"/>
      <c r="K145" s="181"/>
      <c r="L145" s="94"/>
      <c r="M145" s="219"/>
      <c r="N145" s="179">
        <f t="shared" si="7"/>
        <v>0.44722222222222219</v>
      </c>
      <c r="O145"/>
    </row>
    <row r="146" spans="1:15" ht="15.75" customHeight="1" x14ac:dyDescent="0.2">
      <c r="E146" s="177"/>
      <c r="F146" s="307">
        <v>3.2</v>
      </c>
      <c r="G146" s="185"/>
      <c r="H146" s="160"/>
      <c r="I146" s="180"/>
      <c r="J146" s="1331" t="s">
        <v>241</v>
      </c>
      <c r="K146" s="168"/>
      <c r="L146" s="168"/>
      <c r="M146" s="219"/>
      <c r="N146" s="179">
        <f t="shared" si="7"/>
        <v>0.44722222222222219</v>
      </c>
      <c r="O146"/>
    </row>
    <row r="147" spans="1:15" ht="15.75" customHeight="1" x14ac:dyDescent="0.2">
      <c r="E147" s="177"/>
      <c r="F147" s="185"/>
      <c r="G147" s="185">
        <v>1</v>
      </c>
      <c r="H147" s="172"/>
      <c r="I147" s="180" t="s">
        <v>147</v>
      </c>
      <c r="J147" s="1371" t="s">
        <v>23</v>
      </c>
      <c r="K147" s="450" t="s">
        <v>19</v>
      </c>
      <c r="L147" s="449" t="s">
        <v>453</v>
      </c>
      <c r="M147" s="219"/>
      <c r="N147" s="179">
        <f t="shared" si="7"/>
        <v>0.44722222222222219</v>
      </c>
      <c r="O147"/>
    </row>
    <row r="148" spans="1:15" ht="15.75" customHeight="1" x14ac:dyDescent="0.2">
      <c r="E148" s="177"/>
      <c r="F148" s="185"/>
      <c r="G148" s="185">
        <f t="shared" ref="G148:G153" si="8">G147+1</f>
        <v>2</v>
      </c>
      <c r="H148" s="172"/>
      <c r="I148" s="180" t="s">
        <v>147</v>
      </c>
      <c r="J148" s="1372" t="s">
        <v>405</v>
      </c>
      <c r="K148" s="627" t="s">
        <v>142</v>
      </c>
      <c r="L148" s="628" t="s">
        <v>326</v>
      </c>
      <c r="M148" s="629">
        <v>5</v>
      </c>
      <c r="N148" s="179">
        <f t="shared" si="7"/>
        <v>0.44722222222222219</v>
      </c>
      <c r="O148"/>
    </row>
    <row r="149" spans="1:15" ht="15.75" customHeight="1" x14ac:dyDescent="0.2">
      <c r="E149" s="177"/>
      <c r="F149" s="185"/>
      <c r="G149" s="185">
        <f t="shared" si="8"/>
        <v>3</v>
      </c>
      <c r="H149" s="172"/>
      <c r="I149" s="180" t="s">
        <v>147</v>
      </c>
      <c r="J149" s="1372" t="s">
        <v>451</v>
      </c>
      <c r="K149" s="627" t="s">
        <v>142</v>
      </c>
      <c r="L149" s="789" t="s">
        <v>114</v>
      </c>
      <c r="M149" s="457">
        <v>10</v>
      </c>
      <c r="N149" s="179">
        <f t="shared" si="7"/>
        <v>0.4506944444444444</v>
      </c>
      <c r="O149"/>
    </row>
    <row r="150" spans="1:15" s="713" customFormat="1" ht="15.75" customHeight="1" x14ac:dyDescent="0.2">
      <c r="A150" s="863"/>
      <c r="B150" s="863"/>
      <c r="C150" s="863"/>
      <c r="D150" s="461"/>
      <c r="E150" s="177"/>
      <c r="F150" s="185"/>
      <c r="G150" s="185">
        <f t="shared" si="8"/>
        <v>4</v>
      </c>
      <c r="H150" s="172"/>
      <c r="I150" s="572" t="s">
        <v>21</v>
      </c>
      <c r="J150" s="1372" t="s">
        <v>411</v>
      </c>
      <c r="K150" s="627" t="s">
        <v>5</v>
      </c>
      <c r="L150" s="908" t="s">
        <v>412</v>
      </c>
      <c r="M150" s="457">
        <v>0</v>
      </c>
      <c r="N150" s="179">
        <f>N149+TIME(0,M149,0)</f>
        <v>0.45763888888888882</v>
      </c>
    </row>
    <row r="151" spans="1:15" ht="15.75" customHeight="1" x14ac:dyDescent="0.2">
      <c r="E151" s="177"/>
      <c r="F151" s="185"/>
      <c r="G151" s="185">
        <f t="shared" si="8"/>
        <v>5</v>
      </c>
      <c r="H151" s="172"/>
      <c r="I151" s="180" t="s">
        <v>147</v>
      </c>
      <c r="J151" s="1372" t="s">
        <v>450</v>
      </c>
      <c r="K151" s="627" t="s">
        <v>19</v>
      </c>
      <c r="L151" s="572" t="s">
        <v>128</v>
      </c>
      <c r="M151" s="457">
        <v>2</v>
      </c>
      <c r="N151" s="179">
        <f>N150+TIME(0,M150,0)</f>
        <v>0.45763888888888882</v>
      </c>
      <c r="O151"/>
    </row>
    <row r="152" spans="1:15" s="718" customFormat="1" ht="15.75" customHeight="1" x14ac:dyDescent="0.2">
      <c r="A152" s="863"/>
      <c r="B152" s="863"/>
      <c r="C152" s="863"/>
      <c r="D152" s="461"/>
      <c r="E152" s="177"/>
      <c r="F152" s="185"/>
      <c r="G152" s="185">
        <f t="shared" si="8"/>
        <v>6</v>
      </c>
      <c r="H152" s="172"/>
      <c r="I152" s="572" t="s">
        <v>21</v>
      </c>
      <c r="J152" s="1373">
        <v>802.24</v>
      </c>
      <c r="K152" s="193" t="s">
        <v>141</v>
      </c>
      <c r="L152" s="862" t="s">
        <v>477</v>
      </c>
      <c r="M152" s="218"/>
      <c r="N152" s="179">
        <f>N151+TIME(0,M151,0)</f>
        <v>0.4590277777777777</v>
      </c>
    </row>
    <row r="153" spans="1:15" ht="15.75" customHeight="1" x14ac:dyDescent="0.2">
      <c r="E153" s="182"/>
      <c r="F153" s="156"/>
      <c r="G153" s="156">
        <f t="shared" si="8"/>
        <v>7</v>
      </c>
      <c r="H153" s="170"/>
      <c r="I153" s="183" t="s">
        <v>147</v>
      </c>
      <c r="J153" s="1374"/>
      <c r="K153" s="157" t="s">
        <v>141</v>
      </c>
      <c r="L153" s="157"/>
      <c r="M153" s="220"/>
      <c r="N153" s="190">
        <f>N152+TIME(0,M152,0)</f>
        <v>0.4590277777777777</v>
      </c>
      <c r="O153"/>
    </row>
    <row r="154" spans="1:15" ht="15.75" customHeight="1" x14ac:dyDescent="0.2">
      <c r="E154" s="185"/>
      <c r="F154" s="185"/>
      <c r="G154" s="185"/>
      <c r="H154" s="160"/>
      <c r="I154" s="180"/>
      <c r="J154" s="1375"/>
      <c r="K154" s="181"/>
      <c r="L154" s="186"/>
      <c r="M154" s="219"/>
      <c r="N154" s="163"/>
      <c r="O154"/>
    </row>
    <row r="155" spans="1:15" ht="15.75" customHeight="1" x14ac:dyDescent="0.2">
      <c r="E155" s="174">
        <v>4</v>
      </c>
      <c r="F155" s="196"/>
      <c r="G155" s="196"/>
      <c r="H155" s="187"/>
      <c r="I155" s="166"/>
      <c r="J155" s="1376" t="s">
        <v>93</v>
      </c>
      <c r="K155" s="176"/>
      <c r="L155" s="176"/>
      <c r="M155" s="484"/>
      <c r="N155" s="167"/>
      <c r="O155"/>
    </row>
    <row r="156" spans="1:15" ht="15.75" customHeight="1" x14ac:dyDescent="0.2">
      <c r="E156" s="177"/>
      <c r="F156" s="307">
        <f>E155+0.1</f>
        <v>4.0999999999999996</v>
      </c>
      <c r="G156" s="185"/>
      <c r="H156" s="188"/>
      <c r="I156" s="162" t="s">
        <v>21</v>
      </c>
      <c r="J156" s="1377" t="s">
        <v>478</v>
      </c>
      <c r="K156" s="181" t="s">
        <v>5</v>
      </c>
      <c r="L156" s="628" t="s">
        <v>430</v>
      </c>
      <c r="M156" s="631">
        <v>2</v>
      </c>
      <c r="N156" s="179">
        <f>N153+TIME(0,M153,0)</f>
        <v>0.4590277777777777</v>
      </c>
      <c r="O156"/>
    </row>
    <row r="157" spans="1:15" ht="15.75" customHeight="1" x14ac:dyDescent="0.2">
      <c r="E157" s="177"/>
      <c r="F157" s="307">
        <f t="shared" ref="F157:F163" si="9">F156+0.1</f>
        <v>4.1999999999999993</v>
      </c>
      <c r="G157" s="185"/>
      <c r="H157" s="188"/>
      <c r="I157" s="162" t="s">
        <v>21</v>
      </c>
      <c r="J157" s="1378" t="s">
        <v>485</v>
      </c>
      <c r="K157" s="450" t="s">
        <v>5</v>
      </c>
      <c r="L157" s="628" t="s">
        <v>102</v>
      </c>
      <c r="M157" s="218">
        <v>5</v>
      </c>
      <c r="N157" s="179">
        <f t="shared" ref="N157:N163" si="10">N156+TIME(0,M156,0)</f>
        <v>0.46041666666666659</v>
      </c>
      <c r="O157"/>
    </row>
    <row r="158" spans="1:15" ht="15.75" customHeight="1" x14ac:dyDescent="0.2">
      <c r="E158" s="177"/>
      <c r="F158" s="307">
        <f t="shared" si="9"/>
        <v>4.2999999999999989</v>
      </c>
      <c r="G158" s="185"/>
      <c r="H158" s="188"/>
      <c r="I158" s="162" t="s">
        <v>21</v>
      </c>
      <c r="J158" s="1378" t="s">
        <v>543</v>
      </c>
      <c r="K158" s="450" t="s">
        <v>5</v>
      </c>
      <c r="L158" s="628" t="s">
        <v>393</v>
      </c>
      <c r="M158" s="631">
        <v>10</v>
      </c>
      <c r="N158" s="179">
        <f t="shared" si="10"/>
        <v>0.4638888888888888</v>
      </c>
      <c r="O158"/>
    </row>
    <row r="159" spans="1:15" s="758" customFormat="1" ht="15.75" customHeight="1" x14ac:dyDescent="0.2">
      <c r="A159" s="863"/>
      <c r="B159" s="863"/>
      <c r="C159" s="863"/>
      <c r="D159" s="461"/>
      <c r="E159" s="177"/>
      <c r="F159" s="307">
        <f t="shared" si="9"/>
        <v>4.3999999999999986</v>
      </c>
      <c r="G159" s="185"/>
      <c r="H159" s="188"/>
      <c r="I159" s="162" t="s">
        <v>21</v>
      </c>
      <c r="J159" s="1377"/>
      <c r="K159" s="450" t="s">
        <v>5</v>
      </c>
      <c r="L159" s="628"/>
      <c r="M159" s="631"/>
      <c r="N159" s="179">
        <f t="shared" si="10"/>
        <v>0.47083333333333321</v>
      </c>
    </row>
    <row r="160" spans="1:15" s="758" customFormat="1" ht="15.75" customHeight="1" x14ac:dyDescent="0.2">
      <c r="A160" s="863"/>
      <c r="B160" s="863"/>
      <c r="C160" s="863"/>
      <c r="D160" s="461"/>
      <c r="E160" s="177"/>
      <c r="F160" s="307">
        <f t="shared" si="9"/>
        <v>4.4999999999999982</v>
      </c>
      <c r="G160" s="185"/>
      <c r="H160" s="188"/>
      <c r="I160" s="162" t="s">
        <v>21</v>
      </c>
      <c r="J160" s="1337" t="s">
        <v>431</v>
      </c>
      <c r="K160" s="627" t="s">
        <v>5</v>
      </c>
      <c r="L160" s="628" t="s">
        <v>102</v>
      </c>
      <c r="M160" s="631">
        <v>2</v>
      </c>
      <c r="N160" s="179">
        <f t="shared" si="10"/>
        <v>0.47083333333333321</v>
      </c>
    </row>
    <row r="161" spans="1:15" s="758" customFormat="1" ht="15.75" customHeight="1" x14ac:dyDescent="0.2">
      <c r="A161" s="863"/>
      <c r="B161" s="863"/>
      <c r="C161" s="863"/>
      <c r="D161" s="461"/>
      <c r="E161" s="177"/>
      <c r="F161" s="307">
        <f t="shared" si="9"/>
        <v>4.5999999999999979</v>
      </c>
      <c r="G161" s="185"/>
      <c r="H161" s="188"/>
      <c r="I161" s="162" t="s">
        <v>28</v>
      </c>
      <c r="J161" s="1377"/>
      <c r="K161" s="450" t="s">
        <v>5</v>
      </c>
      <c r="L161" s="628"/>
      <c r="M161" s="631"/>
      <c r="N161" s="179">
        <f t="shared" si="10"/>
        <v>0.4722222222222221</v>
      </c>
    </row>
    <row r="162" spans="1:15" ht="15.75" customHeight="1" x14ac:dyDescent="0.2">
      <c r="E162" s="177"/>
      <c r="F162" s="307">
        <f t="shared" si="9"/>
        <v>4.6999999999999975</v>
      </c>
      <c r="G162" s="185"/>
      <c r="H162" s="188"/>
      <c r="I162" s="162" t="s">
        <v>28</v>
      </c>
      <c r="J162" s="1379"/>
      <c r="K162" s="450" t="s">
        <v>5</v>
      </c>
      <c r="L162" s="628"/>
      <c r="M162" s="631"/>
      <c r="N162" s="179">
        <f t="shared" si="10"/>
        <v>0.4722222222222221</v>
      </c>
      <c r="O162"/>
    </row>
    <row r="163" spans="1:15" ht="15.75" customHeight="1" x14ac:dyDescent="0.2">
      <c r="E163" s="182"/>
      <c r="F163" s="336">
        <f t="shared" si="9"/>
        <v>4.7999999999999972</v>
      </c>
      <c r="G163" s="156"/>
      <c r="H163" s="189"/>
      <c r="I163" s="401" t="s">
        <v>28</v>
      </c>
      <c r="J163" s="1380"/>
      <c r="K163" s="906"/>
      <c r="L163" s="907"/>
      <c r="M163" s="861"/>
      <c r="N163" s="190">
        <f t="shared" si="10"/>
        <v>0.4722222222222221</v>
      </c>
      <c r="O163"/>
    </row>
    <row r="164" spans="1:15" ht="15.75" customHeight="1" x14ac:dyDescent="0.2">
      <c r="E164" s="185"/>
      <c r="F164" s="185"/>
      <c r="G164" s="185"/>
      <c r="H164" s="192"/>
      <c r="I164" s="180"/>
      <c r="J164" s="1381"/>
      <c r="K164" s="193"/>
      <c r="L164" s="180"/>
      <c r="M164" s="219"/>
      <c r="N164" s="194"/>
      <c r="O164"/>
    </row>
    <row r="165" spans="1:15" ht="15.75" customHeight="1" x14ac:dyDescent="0.2">
      <c r="E165" s="262">
        <v>5</v>
      </c>
      <c r="F165" s="151"/>
      <c r="G165" s="151"/>
      <c r="H165" s="164"/>
      <c r="I165" s="166"/>
      <c r="J165" s="1326" t="s">
        <v>148</v>
      </c>
      <c r="K165" s="152"/>
      <c r="L165" s="195"/>
      <c r="M165" s="216"/>
      <c r="N165" s="167">
        <f>N163+TIME(0,M163,0)</f>
        <v>0.4722222222222221</v>
      </c>
      <c r="O165"/>
    </row>
    <row r="166" spans="1:15" ht="21" customHeight="1" x14ac:dyDescent="0.25">
      <c r="E166" s="263"/>
      <c r="F166" s="307">
        <f>E165+0.1</f>
        <v>5.0999999999999996</v>
      </c>
      <c r="G166" s="180"/>
      <c r="H166" s="172"/>
      <c r="I166" s="162" t="s">
        <v>44</v>
      </c>
      <c r="J166" s="1325" t="s">
        <v>89</v>
      </c>
      <c r="K166" s="181" t="s">
        <v>142</v>
      </c>
      <c r="L166" s="384" t="s">
        <v>402</v>
      </c>
      <c r="M166" s="218">
        <v>5</v>
      </c>
      <c r="N166" s="179">
        <f>N165+TIME(0,M165,0)</f>
        <v>0.4722222222222221</v>
      </c>
      <c r="O166"/>
    </row>
    <row r="167" spans="1:15" ht="21" customHeight="1" x14ac:dyDescent="0.25">
      <c r="E167" s="263"/>
      <c r="F167" s="307">
        <f>F166+0.1</f>
        <v>5.1999999999999993</v>
      </c>
      <c r="G167" s="180"/>
      <c r="H167" s="172"/>
      <c r="I167" s="162" t="s">
        <v>2</v>
      </c>
      <c r="J167" s="1325" t="s">
        <v>454</v>
      </c>
      <c r="K167" s="181" t="s">
        <v>5</v>
      </c>
      <c r="L167" s="384" t="s">
        <v>393</v>
      </c>
      <c r="M167" s="218">
        <v>1</v>
      </c>
      <c r="N167" s="179">
        <f t="shared" ref="N167:N173" si="11">N166+TIME(0,M166,0)</f>
        <v>0.47569444444444431</v>
      </c>
      <c r="O167"/>
    </row>
    <row r="168" spans="1:15" ht="21" customHeight="1" x14ac:dyDescent="0.25">
      <c r="E168" s="263"/>
      <c r="F168" s="307">
        <f>F167+0.1</f>
        <v>5.2999999999999989</v>
      </c>
      <c r="G168" s="180"/>
      <c r="H168" s="172"/>
      <c r="I168" s="162" t="s">
        <v>2</v>
      </c>
      <c r="J168" s="1325" t="s">
        <v>455</v>
      </c>
      <c r="K168" s="181" t="s">
        <v>5</v>
      </c>
      <c r="L168" s="384" t="s">
        <v>393</v>
      </c>
      <c r="M168" s="218">
        <v>5</v>
      </c>
      <c r="N168" s="179">
        <f t="shared" si="11"/>
        <v>0.47638888888888875</v>
      </c>
      <c r="O168"/>
    </row>
    <row r="169" spans="1:15" ht="21" customHeight="1" x14ac:dyDescent="0.25">
      <c r="E169" s="263"/>
      <c r="F169" s="307">
        <f t="shared" ref="F169:F174" si="12">F168+0.1</f>
        <v>5.3999999999999986</v>
      </c>
      <c r="G169" s="180"/>
      <c r="H169" s="172"/>
      <c r="I169" s="162" t="s">
        <v>2</v>
      </c>
      <c r="J169" s="1382" t="s">
        <v>561</v>
      </c>
      <c r="K169" s="181" t="s">
        <v>5</v>
      </c>
      <c r="L169" s="925" t="s">
        <v>393</v>
      </c>
      <c r="M169" s="926">
        <v>5</v>
      </c>
      <c r="N169" s="179">
        <f t="shared" si="11"/>
        <v>0.47986111111111096</v>
      </c>
      <c r="O169"/>
    </row>
    <row r="170" spans="1:15" ht="21" customHeight="1" x14ac:dyDescent="0.25">
      <c r="E170" s="263"/>
      <c r="F170" s="307">
        <f t="shared" si="12"/>
        <v>5.4999999999999982</v>
      </c>
      <c r="G170" s="180"/>
      <c r="H170" s="172"/>
      <c r="I170" s="162" t="s">
        <v>28</v>
      </c>
      <c r="J170" s="1383" t="s">
        <v>565</v>
      </c>
      <c r="K170" s="921" t="s">
        <v>5</v>
      </c>
      <c r="L170" s="922" t="s">
        <v>102</v>
      </c>
      <c r="M170" s="201">
        <v>5</v>
      </c>
      <c r="N170" s="179">
        <f t="shared" si="11"/>
        <v>0.48333333333333317</v>
      </c>
      <c r="O170"/>
    </row>
    <row r="171" spans="1:15" ht="21" customHeight="1" x14ac:dyDescent="0.2">
      <c r="E171" s="263"/>
      <c r="F171" s="307">
        <f t="shared" si="12"/>
        <v>5.5999999999999979</v>
      </c>
      <c r="G171" s="180"/>
      <c r="H171" s="172"/>
      <c r="I171" s="162" t="s">
        <v>28</v>
      </c>
      <c r="J171" s="1384" t="s">
        <v>558</v>
      </c>
      <c r="K171" s="921" t="s">
        <v>5</v>
      </c>
      <c r="L171" s="924" t="s">
        <v>393</v>
      </c>
      <c r="M171" s="201">
        <v>5</v>
      </c>
      <c r="N171" s="179">
        <f t="shared" si="11"/>
        <v>0.48680555555555538</v>
      </c>
      <c r="O171"/>
    </row>
    <row r="172" spans="1:15" ht="21" customHeight="1" x14ac:dyDescent="0.2">
      <c r="E172" s="263"/>
      <c r="F172" s="307">
        <f t="shared" si="12"/>
        <v>5.6999999999999975</v>
      </c>
      <c r="G172" s="180"/>
      <c r="H172" s="172"/>
      <c r="I172" s="162" t="s">
        <v>2</v>
      </c>
      <c r="J172" s="1382" t="s">
        <v>560</v>
      </c>
      <c r="K172" s="921" t="s">
        <v>5</v>
      </c>
      <c r="L172" s="922" t="s">
        <v>380</v>
      </c>
      <c r="M172" s="201">
        <v>8</v>
      </c>
      <c r="N172" s="179">
        <f t="shared" si="11"/>
        <v>0.49027777777777759</v>
      </c>
      <c r="O172"/>
    </row>
    <row r="173" spans="1:15" ht="21" customHeight="1" x14ac:dyDescent="0.2">
      <c r="E173" s="263"/>
      <c r="F173" s="307">
        <f t="shared" si="12"/>
        <v>5.7999999999999972</v>
      </c>
      <c r="G173" s="180"/>
      <c r="H173" s="172"/>
      <c r="I173" s="162" t="s">
        <v>28</v>
      </c>
      <c r="J173" s="1382" t="s">
        <v>559</v>
      </c>
      <c r="K173" s="921" t="s">
        <v>5</v>
      </c>
      <c r="L173" s="922" t="s">
        <v>102</v>
      </c>
      <c r="M173" s="629">
        <v>2</v>
      </c>
      <c r="N173" s="179">
        <f t="shared" si="11"/>
        <v>0.49583333333333313</v>
      </c>
      <c r="O173"/>
    </row>
    <row r="174" spans="1:15" s="579" customFormat="1" ht="21" customHeight="1" x14ac:dyDescent="0.2">
      <c r="A174" s="863"/>
      <c r="B174" s="863"/>
      <c r="C174" s="863"/>
      <c r="D174" s="461"/>
      <c r="E174" s="263"/>
      <c r="F174" s="307">
        <f t="shared" si="12"/>
        <v>5.8999999999999968</v>
      </c>
      <c r="G174" s="572"/>
      <c r="H174" s="172"/>
      <c r="I174" s="162" t="s">
        <v>28</v>
      </c>
      <c r="J174" s="1385" t="s">
        <v>564</v>
      </c>
      <c r="K174" s="923" t="s">
        <v>141</v>
      </c>
      <c r="L174" s="922" t="s">
        <v>102</v>
      </c>
      <c r="M174" s="928">
        <v>3</v>
      </c>
      <c r="N174" s="179">
        <f>N173+TIME(0,M172,0)</f>
        <v>0.50138888888888866</v>
      </c>
    </row>
    <row r="175" spans="1:15" s="579" customFormat="1" ht="21" customHeight="1" x14ac:dyDescent="0.2">
      <c r="A175" s="863"/>
      <c r="B175" s="863"/>
      <c r="C175" s="863"/>
      <c r="D175" s="461"/>
      <c r="E175" s="263"/>
      <c r="F175" s="580">
        <v>5.0999999999999996</v>
      </c>
      <c r="G175" s="572"/>
      <c r="H175" s="172"/>
      <c r="I175" s="162" t="s">
        <v>28</v>
      </c>
      <c r="J175" s="1385" t="s">
        <v>563</v>
      </c>
      <c r="K175" s="923" t="s">
        <v>141</v>
      </c>
      <c r="L175" s="927" t="s">
        <v>292</v>
      </c>
      <c r="M175" s="928">
        <v>10</v>
      </c>
      <c r="N175" s="179">
        <f>N174+TIME(0,M173,0)</f>
        <v>0.50277777777777755</v>
      </c>
    </row>
    <row r="176" spans="1:15" s="579" customFormat="1" ht="15.75" customHeight="1" x14ac:dyDescent="0.25">
      <c r="A176" s="863"/>
      <c r="B176" s="863"/>
      <c r="C176" s="863"/>
      <c r="D176" s="461"/>
      <c r="E176" s="263"/>
      <c r="F176" s="580">
        <f>F175+0.01</f>
        <v>5.1099999999999994</v>
      </c>
      <c r="G176" s="572"/>
      <c r="H176" s="172"/>
      <c r="I176" s="162" t="s">
        <v>28</v>
      </c>
      <c r="J176" s="1325"/>
      <c r="K176" s="181"/>
      <c r="L176" s="384"/>
      <c r="M176" s="218"/>
      <c r="N176" s="179">
        <f t="shared" ref="N176:N178" si="13">N175+TIME(0,M175,0)</f>
        <v>0.50972222222222197</v>
      </c>
    </row>
    <row r="177" spans="4:15" ht="15.75" customHeight="1" x14ac:dyDescent="0.25">
      <c r="E177" s="263"/>
      <c r="F177" s="580">
        <f>F176+0.01</f>
        <v>5.1199999999999992</v>
      </c>
      <c r="G177" s="180"/>
      <c r="H177" s="172"/>
      <c r="I177" s="162" t="s">
        <v>28</v>
      </c>
      <c r="K177" s="181"/>
      <c r="L177" s="384"/>
      <c r="M177" s="218"/>
      <c r="N177" s="179">
        <f t="shared" si="13"/>
        <v>0.50972222222222197</v>
      </c>
      <c r="O177"/>
    </row>
    <row r="178" spans="4:15" ht="15.75" customHeight="1" x14ac:dyDescent="0.25">
      <c r="E178" s="182"/>
      <c r="F178" s="400">
        <f>F177+0.01</f>
        <v>5.129999999999999</v>
      </c>
      <c r="G178" s="156"/>
      <c r="H178" s="189"/>
      <c r="I178" s="401" t="s">
        <v>28</v>
      </c>
      <c r="J178" s="1386"/>
      <c r="K178" s="184" t="s">
        <v>5</v>
      </c>
      <c r="L178" s="403"/>
      <c r="M178" s="220"/>
      <c r="N178" s="190">
        <f t="shared" si="13"/>
        <v>0.50972222222222197</v>
      </c>
      <c r="O178"/>
    </row>
    <row r="179" spans="4:15" ht="15.75" customHeight="1" x14ac:dyDescent="0.2">
      <c r="E179" s="185"/>
      <c r="F179" s="185"/>
      <c r="G179" s="185"/>
      <c r="H179" s="192"/>
      <c r="I179" s="161"/>
      <c r="J179" s="1381"/>
      <c r="K179" s="162"/>
      <c r="L179" s="162"/>
      <c r="M179" s="218"/>
      <c r="N179" s="173"/>
      <c r="O179"/>
    </row>
    <row r="180" spans="4:15" ht="15.75" customHeight="1" x14ac:dyDescent="0.2">
      <c r="E180" s="174">
        <v>6</v>
      </c>
      <c r="F180" s="196"/>
      <c r="G180" s="196"/>
      <c r="H180" s="187"/>
      <c r="I180" s="166"/>
      <c r="J180" s="1376" t="s">
        <v>90</v>
      </c>
      <c r="K180" s="176"/>
      <c r="L180" s="176"/>
      <c r="M180" s="216">
        <v>0</v>
      </c>
      <c r="N180" s="167">
        <f>N178+TIME(0,M178,0)</f>
        <v>0.50972222222222197</v>
      </c>
      <c r="O180"/>
    </row>
    <row r="181" spans="4:15" ht="15.75" customHeight="1" x14ac:dyDescent="0.25">
      <c r="E181" s="182"/>
      <c r="F181" s="156"/>
      <c r="G181" s="156"/>
      <c r="H181" s="189"/>
      <c r="I181" s="183" t="s">
        <v>146</v>
      </c>
      <c r="J181" s="1386"/>
      <c r="K181" s="184" t="s">
        <v>142</v>
      </c>
      <c r="L181" s="403"/>
      <c r="M181" s="391">
        <v>0</v>
      </c>
      <c r="N181" s="190">
        <f>N180+TIME(0,M180,0)</f>
        <v>0.50972222222222197</v>
      </c>
      <c r="O181"/>
    </row>
    <row r="182" spans="4:15" ht="15.75" customHeight="1" x14ac:dyDescent="0.2">
      <c r="E182" s="185"/>
      <c r="F182" s="185"/>
      <c r="G182" s="185"/>
      <c r="H182" s="192"/>
      <c r="I182" s="180"/>
      <c r="J182" s="1350" t="s">
        <v>304</v>
      </c>
      <c r="K182" s="193"/>
      <c r="L182" s="180"/>
      <c r="M182" s="219"/>
      <c r="N182" s="250">
        <f>N185-N181</f>
        <v>1.1111111111111405E-2</v>
      </c>
      <c r="O182"/>
    </row>
    <row r="183" spans="4:15" ht="15.75" customHeight="1" x14ac:dyDescent="0.2">
      <c r="E183" s="262">
        <v>7</v>
      </c>
      <c r="F183" s="151"/>
      <c r="G183" s="151"/>
      <c r="H183" s="164"/>
      <c r="I183" s="151" t="s">
        <v>44</v>
      </c>
      <c r="J183" s="1387" t="s">
        <v>404</v>
      </c>
      <c r="K183" s="241" t="s">
        <v>5</v>
      </c>
      <c r="L183" s="241"/>
      <c r="M183" s="242"/>
      <c r="N183" s="197">
        <f>N180+TIME(0,M180,0)</f>
        <v>0.50972222222222197</v>
      </c>
      <c r="O183"/>
    </row>
    <row r="184" spans="4:15" ht="15.75" customHeight="1" x14ac:dyDescent="0.2">
      <c r="E184" s="177"/>
      <c r="F184" s="185"/>
      <c r="G184" s="185"/>
      <c r="H184" s="188"/>
      <c r="I184" s="168"/>
      <c r="J184" s="1388"/>
      <c r="K184" s="168"/>
      <c r="L184" s="168"/>
      <c r="M184" s="219"/>
      <c r="N184" s="169"/>
      <c r="O184"/>
    </row>
    <row r="185" spans="4:15" ht="15.75" customHeight="1" x14ac:dyDescent="0.2">
      <c r="E185" s="177"/>
      <c r="F185" s="185"/>
      <c r="G185" s="185"/>
      <c r="H185" s="192"/>
      <c r="I185" s="168"/>
      <c r="J185" s="1389" t="s">
        <v>403</v>
      </c>
      <c r="K185" s="198"/>
      <c r="L185" s="198"/>
      <c r="M185" s="221">
        <v>60</v>
      </c>
      <c r="N185" s="199">
        <f>TIME(12,30,0)</f>
        <v>0.52083333333333337</v>
      </c>
      <c r="O185"/>
    </row>
    <row r="186" spans="4:15" ht="15.75" customHeight="1" x14ac:dyDescent="0.2">
      <c r="E186" s="177"/>
      <c r="F186" s="185"/>
      <c r="G186" s="185"/>
      <c r="H186" s="192"/>
      <c r="I186" s="168"/>
      <c r="J186" s="1390"/>
      <c r="K186" s="191"/>
      <c r="L186" s="191"/>
      <c r="M186" s="222"/>
      <c r="N186" s="178"/>
      <c r="O186"/>
    </row>
    <row r="187" spans="4:15" ht="15.75" customHeight="1" x14ac:dyDescent="0.2">
      <c r="E187" s="182"/>
      <c r="F187" s="156"/>
      <c r="G187" s="156"/>
      <c r="H187" s="189"/>
      <c r="I187" s="157"/>
      <c r="J187" s="1391" t="s">
        <v>124</v>
      </c>
      <c r="K187" s="200"/>
      <c r="L187" s="200"/>
      <c r="M187" s="223"/>
      <c r="N187" s="197">
        <f>N185+TIME(0,M185,0)</f>
        <v>0.5625</v>
      </c>
      <c r="O187"/>
    </row>
    <row r="188" spans="4:15" ht="15.75" customHeight="1" x14ac:dyDescent="0.2">
      <c r="E188" s="185"/>
      <c r="F188" s="185"/>
      <c r="G188" s="185"/>
      <c r="H188" s="141"/>
      <c r="I188" s="140"/>
      <c r="J188" s="1390"/>
      <c r="K188" s="146"/>
      <c r="L188" s="191"/>
      <c r="M188" s="224"/>
      <c r="N188" s="163"/>
      <c r="O188"/>
    </row>
    <row r="189" spans="4:15" ht="15.75" customHeight="1" x14ac:dyDescent="0.2">
      <c r="E189" s="185"/>
      <c r="F189" s="185"/>
      <c r="G189" s="185"/>
      <c r="H189" s="141"/>
      <c r="I189" s="140"/>
      <c r="J189" s="1390"/>
      <c r="K189" s="146"/>
      <c r="L189" s="191"/>
      <c r="M189" s="224"/>
      <c r="N189" s="163"/>
      <c r="O189"/>
    </row>
    <row r="190" spans="4:15" ht="15.75" customHeight="1" x14ac:dyDescent="0.25">
      <c r="E190" s="145"/>
      <c r="F190" s="145"/>
      <c r="G190" s="145"/>
      <c r="H190"/>
      <c r="I190"/>
      <c r="J190" s="1342"/>
      <c r="K190"/>
      <c r="L190" s="324"/>
      <c r="M190" s="137"/>
      <c r="N190" s="324"/>
      <c r="O190"/>
    </row>
    <row r="191" spans="4:15" ht="15.75" customHeight="1" x14ac:dyDescent="0.2">
      <c r="E191" s="299"/>
      <c r="F191" s="299"/>
      <c r="G191" s="299"/>
      <c r="H191" s="17"/>
      <c r="I191" s="18"/>
      <c r="J191" s="1392"/>
      <c r="K191" s="92"/>
      <c r="L191" s="415"/>
      <c r="M191" s="211"/>
      <c r="N191" s="318"/>
      <c r="O191"/>
    </row>
    <row r="192" spans="4:15" ht="15.75" customHeight="1" x14ac:dyDescent="0.2">
      <c r="D192" s="465"/>
      <c r="E192" s="1217"/>
      <c r="F192" s="1218"/>
      <c r="G192" s="1218"/>
      <c r="H192" s="1218"/>
      <c r="I192" s="1218"/>
      <c r="J192" s="1218"/>
      <c r="K192" s="1218"/>
      <c r="L192" s="1218"/>
      <c r="M192" s="1218"/>
      <c r="N192" s="1219"/>
      <c r="O192"/>
    </row>
    <row r="193" spans="4:15" ht="15.75" customHeight="1" x14ac:dyDescent="0.2">
      <c r="E193" s="1210" t="str">
        <f>'802.11 Cover'!$E$2</f>
        <v>142nd IEEE 802.11 WIRELESS LOCAL AREA NETWORKS SESSION</v>
      </c>
      <c r="F193" s="1211"/>
      <c r="G193" s="1211"/>
      <c r="H193" s="1212"/>
      <c r="I193" s="1212"/>
      <c r="J193" s="1212"/>
      <c r="K193" s="1212"/>
      <c r="L193" s="1212"/>
      <c r="M193" s="1212"/>
      <c r="N193" s="1213"/>
      <c r="O193"/>
    </row>
    <row r="194" spans="4:15" ht="15.75" customHeight="1" x14ac:dyDescent="0.2">
      <c r="E194" s="1214" t="str">
        <f>'802.11 Cover'!$E$5</f>
        <v>Hyatt Regency  - Century Plaza, Los Angeles, CA, US 90067</v>
      </c>
      <c r="F194" s="1215"/>
      <c r="G194" s="1215"/>
      <c r="H194" s="1215"/>
      <c r="I194" s="1215"/>
      <c r="J194" s="1215"/>
      <c r="K194" s="1215"/>
      <c r="L194" s="1215"/>
      <c r="M194" s="1215"/>
      <c r="N194" s="1216"/>
      <c r="O194"/>
    </row>
    <row r="195" spans="4:15" ht="15.75" customHeight="1" x14ac:dyDescent="0.2">
      <c r="D195" s="464"/>
      <c r="E195" s="1235" t="str">
        <f>'802.11 Cover'!$E$7</f>
        <v>January 19-24, 2014</v>
      </c>
      <c r="F195" s="1228"/>
      <c r="G195" s="1228"/>
      <c r="H195" s="1228"/>
      <c r="I195" s="1228"/>
      <c r="J195" s="1228"/>
      <c r="K195" s="1228"/>
      <c r="L195" s="1228"/>
      <c r="M195" s="1228"/>
      <c r="N195" s="1229"/>
      <c r="O195"/>
    </row>
    <row r="196" spans="4:15" ht="15.75" customHeight="1" x14ac:dyDescent="0.2">
      <c r="D196" s="464"/>
      <c r="E196" s="303"/>
      <c r="F196" s="304"/>
      <c r="G196" s="304"/>
      <c r="H196" s="37"/>
      <c r="I196" s="37"/>
      <c r="J196" s="1393"/>
      <c r="K196" s="37"/>
      <c r="L196" s="416"/>
      <c r="M196" s="225"/>
      <c r="N196" s="325"/>
      <c r="O196"/>
    </row>
    <row r="197" spans="4:15" ht="15.75" customHeight="1" x14ac:dyDescent="0.2">
      <c r="E197" s="1206" t="s">
        <v>547</v>
      </c>
      <c r="F197" s="1207"/>
      <c r="G197" s="1207"/>
      <c r="H197" s="1208"/>
      <c r="I197" s="1208"/>
      <c r="J197" s="1208"/>
      <c r="K197" s="1208"/>
      <c r="L197" s="1208"/>
      <c r="M197" s="1208"/>
      <c r="N197" s="1209"/>
      <c r="O197"/>
    </row>
    <row r="198" spans="4:15" ht="15.75" customHeight="1" x14ac:dyDescent="0.2">
      <c r="E198" s="1200" t="str">
        <f>E9</f>
        <v>WG CHAIR - Bruce Kraemer (Marvell)</v>
      </c>
      <c r="F198" s="1201"/>
      <c r="G198" s="1201"/>
      <c r="H198" s="1201"/>
      <c r="I198" s="1201"/>
      <c r="J198" s="1201"/>
      <c r="K198" s="1201"/>
      <c r="L198" s="1201"/>
      <c r="M198" s="1201"/>
      <c r="N198" s="1202"/>
      <c r="O198"/>
    </row>
    <row r="199" spans="4:15" ht="15.75" customHeight="1" x14ac:dyDescent="0.2">
      <c r="E199" s="1200" t="str">
        <f>E10</f>
        <v>WG  VICE-CHAIR - Jon Rosdahl (CSR) -- WG  VICE-CHAIR - Adrian Stephens (Intel)</v>
      </c>
      <c r="F199" s="1201"/>
      <c r="G199" s="1201"/>
      <c r="H199" s="1201"/>
      <c r="I199" s="1201"/>
      <c r="J199" s="1201"/>
      <c r="K199" s="1201"/>
      <c r="L199" s="1201"/>
      <c r="M199" s="1201"/>
      <c r="N199" s="1202"/>
      <c r="O199"/>
    </row>
    <row r="200" spans="4:15" ht="15.75" customHeight="1" x14ac:dyDescent="0.2">
      <c r="E200" s="1200" t="str">
        <f>E11</f>
        <v>WG SECRETARY - STEPHEN MCCANN (RIM)</v>
      </c>
      <c r="F200" s="1201"/>
      <c r="G200" s="1201"/>
      <c r="H200" s="1201"/>
      <c r="I200" s="1201"/>
      <c r="J200" s="1201"/>
      <c r="K200" s="1201"/>
      <c r="L200" s="1201"/>
      <c r="M200" s="1201"/>
      <c r="N200" s="1202"/>
      <c r="O200"/>
    </row>
    <row r="201" spans="4:15" ht="15.75" customHeight="1" x14ac:dyDescent="0.2">
      <c r="E201" s="302"/>
      <c r="F201" s="302"/>
      <c r="G201" s="302"/>
      <c r="H201" s="35"/>
      <c r="I201" s="35"/>
      <c r="J201" s="1360" t="str">
        <f>Title!$B$4</f>
        <v>R7</v>
      </c>
      <c r="K201" s="35"/>
      <c r="L201" s="302"/>
      <c r="M201" s="215"/>
      <c r="N201" s="323"/>
      <c r="O201"/>
    </row>
    <row r="202" spans="4:15" ht="15.75" customHeight="1" x14ac:dyDescent="0.2">
      <c r="E202" s="302"/>
      <c r="F202" s="302"/>
      <c r="G202" s="302"/>
      <c r="H202" s="35"/>
      <c r="I202" s="35"/>
      <c r="J202" s="1394"/>
      <c r="K202" s="35"/>
      <c r="L202" s="302"/>
      <c r="M202" s="1180" t="s">
        <v>99</v>
      </c>
      <c r="N202" s="1180"/>
      <c r="O202"/>
    </row>
    <row r="203" spans="4:15" ht="15.75" customHeight="1" x14ac:dyDescent="0.25">
      <c r="E203" s="145"/>
      <c r="F203" s="145"/>
      <c r="G203" s="145"/>
      <c r="H203" s="26"/>
      <c r="I203" s="27"/>
      <c r="J203" s="1395"/>
      <c r="K203" s="142"/>
      <c r="L203" s="27"/>
      <c r="M203" s="1181"/>
      <c r="N203" s="1181"/>
      <c r="O203"/>
    </row>
    <row r="204" spans="4:15" ht="15.75" customHeight="1" x14ac:dyDescent="0.25">
      <c r="E204" s="145">
        <v>1</v>
      </c>
      <c r="F204" s="145"/>
      <c r="G204" s="145"/>
      <c r="H204" s="143"/>
      <c r="I204" s="143"/>
      <c r="J204" s="1396" t="s">
        <v>95</v>
      </c>
      <c r="K204" s="144" t="s">
        <v>141</v>
      </c>
      <c r="L204" s="384" t="s">
        <v>393</v>
      </c>
      <c r="M204" s="226"/>
      <c r="N204" s="326">
        <f>TIME(8,0,0)</f>
        <v>0.33333333333333331</v>
      </c>
      <c r="O204"/>
    </row>
    <row r="205" spans="4:15" ht="15.75" customHeight="1" x14ac:dyDescent="0.25">
      <c r="E205" s="145"/>
      <c r="F205" s="305">
        <v>1.1000000000000001</v>
      </c>
      <c r="G205" s="145"/>
      <c r="H205" s="143"/>
      <c r="I205" s="143" t="s">
        <v>44</v>
      </c>
      <c r="J205" s="52" t="s">
        <v>121</v>
      </c>
      <c r="K205" s="144" t="s">
        <v>141</v>
      </c>
      <c r="L205" s="384" t="s">
        <v>393</v>
      </c>
      <c r="M205" s="226">
        <v>3</v>
      </c>
      <c r="N205" s="326">
        <f>N204+TIME(0,M204,0)</f>
        <v>0.33333333333333331</v>
      </c>
      <c r="O205"/>
    </row>
    <row r="206" spans="4:15" ht="15.75" customHeight="1" x14ac:dyDescent="0.25">
      <c r="E206" s="145"/>
      <c r="F206" s="145"/>
      <c r="G206" s="145"/>
      <c r="H206" s="143"/>
      <c r="I206" s="143"/>
      <c r="J206" s="52"/>
      <c r="K206" s="144"/>
      <c r="L206" s="384"/>
      <c r="M206" s="226"/>
      <c r="N206" s="326"/>
      <c r="O206"/>
    </row>
    <row r="207" spans="4:15" ht="15.75" customHeight="1" x14ac:dyDescent="0.25">
      <c r="E207" s="145">
        <v>2</v>
      </c>
      <c r="F207" s="145"/>
      <c r="G207" s="145"/>
      <c r="H207" s="143"/>
      <c r="I207" s="143" t="s">
        <v>45</v>
      </c>
      <c r="J207" s="1396" t="s">
        <v>149</v>
      </c>
      <c r="K207" s="144"/>
      <c r="L207" s="384" t="s">
        <v>393</v>
      </c>
      <c r="M207" s="226">
        <v>3</v>
      </c>
      <c r="N207" s="326">
        <f>N205+TIME(0,M205,0)</f>
        <v>0.33541666666666664</v>
      </c>
      <c r="O207"/>
    </row>
    <row r="208" spans="4:15" ht="21" customHeight="1" x14ac:dyDescent="0.25">
      <c r="E208" s="145"/>
      <c r="F208" s="390">
        <f>E207+0.01</f>
        <v>2.0099999999999998</v>
      </c>
      <c r="G208" s="145"/>
      <c r="H208" s="143"/>
      <c r="I208" s="143" t="s">
        <v>45</v>
      </c>
      <c r="J208" s="1397" t="s">
        <v>239</v>
      </c>
      <c r="K208" s="144" t="s">
        <v>141</v>
      </c>
      <c r="L208" s="384" t="s">
        <v>393</v>
      </c>
      <c r="M208" s="226"/>
      <c r="N208" s="326"/>
      <c r="O208"/>
    </row>
    <row r="209" spans="4:15" ht="21" customHeight="1" x14ac:dyDescent="0.25">
      <c r="E209" s="145"/>
      <c r="F209" s="390">
        <f>F208+0.01</f>
        <v>2.0199999999999996</v>
      </c>
      <c r="G209" s="145"/>
      <c r="H209" s="143"/>
      <c r="I209" s="143" t="s">
        <v>45</v>
      </c>
      <c r="J209" s="1398" t="s">
        <v>86</v>
      </c>
      <c r="K209" s="144" t="s">
        <v>141</v>
      </c>
      <c r="L209" s="384" t="s">
        <v>212</v>
      </c>
      <c r="M209" s="1191" t="s">
        <v>109</v>
      </c>
      <c r="N209" s="1192"/>
      <c r="O209"/>
    </row>
    <row r="210" spans="4:15" ht="21" customHeight="1" x14ac:dyDescent="0.25">
      <c r="E210" s="145"/>
      <c r="F210" s="390">
        <f t="shared" ref="F210:F220" si="14">F209+0.01</f>
        <v>2.0299999999999994</v>
      </c>
      <c r="G210" s="145"/>
      <c r="H210" s="143"/>
      <c r="I210" s="143" t="s">
        <v>45</v>
      </c>
      <c r="J210" s="1398" t="s">
        <v>133</v>
      </c>
      <c r="K210" s="144" t="s">
        <v>141</v>
      </c>
      <c r="L210" s="384" t="s">
        <v>143</v>
      </c>
      <c r="M210" s="1191"/>
      <c r="N210" s="1192"/>
      <c r="O210"/>
    </row>
    <row r="211" spans="4:15" ht="21" customHeight="1" x14ac:dyDescent="0.25">
      <c r="E211" s="145"/>
      <c r="F211" s="390">
        <f t="shared" si="14"/>
        <v>2.0399999999999991</v>
      </c>
      <c r="G211" s="145"/>
      <c r="H211" s="143"/>
      <c r="I211" s="143" t="s">
        <v>45</v>
      </c>
      <c r="J211" s="1398" t="s">
        <v>132</v>
      </c>
      <c r="K211" s="144" t="s">
        <v>141</v>
      </c>
      <c r="L211" s="384" t="s">
        <v>143</v>
      </c>
      <c r="M211" s="1191"/>
      <c r="N211" s="1192"/>
      <c r="O211"/>
    </row>
    <row r="212" spans="4:15" ht="21" customHeight="1" x14ac:dyDescent="0.25">
      <c r="E212" s="145"/>
      <c r="F212" s="390">
        <f t="shared" si="14"/>
        <v>2.0499999999999989</v>
      </c>
      <c r="G212" s="145"/>
      <c r="H212" s="143"/>
      <c r="I212" s="143" t="s">
        <v>45</v>
      </c>
      <c r="J212" s="1398" t="s">
        <v>127</v>
      </c>
      <c r="K212" s="144" t="s">
        <v>141</v>
      </c>
      <c r="L212" s="384" t="s">
        <v>131</v>
      </c>
      <c r="M212" s="1191"/>
      <c r="N212" s="1192"/>
      <c r="O212"/>
    </row>
    <row r="213" spans="4:15" ht="21" customHeight="1" x14ac:dyDescent="0.25">
      <c r="E213" s="145"/>
      <c r="F213" s="390">
        <f t="shared" si="14"/>
        <v>2.0599999999999987</v>
      </c>
      <c r="G213" s="145"/>
      <c r="H213" s="143"/>
      <c r="I213" s="143" t="s">
        <v>45</v>
      </c>
      <c r="J213" s="1398" t="s">
        <v>130</v>
      </c>
      <c r="K213" s="144" t="s">
        <v>141</v>
      </c>
      <c r="L213" s="384" t="s">
        <v>143</v>
      </c>
      <c r="M213" s="1191"/>
      <c r="N213" s="1193"/>
      <c r="O213"/>
    </row>
    <row r="214" spans="4:15" ht="21" customHeight="1" x14ac:dyDescent="0.25">
      <c r="E214" s="145"/>
      <c r="F214" s="390">
        <f t="shared" si="14"/>
        <v>2.0699999999999985</v>
      </c>
      <c r="G214" s="145"/>
      <c r="H214" s="143"/>
      <c r="I214" s="143" t="s">
        <v>45</v>
      </c>
      <c r="J214" s="1398" t="s">
        <v>533</v>
      </c>
      <c r="K214" s="144" t="s">
        <v>141</v>
      </c>
      <c r="L214" s="384" t="s">
        <v>394</v>
      </c>
      <c r="M214" s="226"/>
      <c r="N214" s="326"/>
      <c r="O214"/>
    </row>
    <row r="215" spans="4:15" ht="21" customHeight="1" x14ac:dyDescent="0.25">
      <c r="E215" s="145"/>
      <c r="F215" s="390">
        <f t="shared" si="14"/>
        <v>2.0799999999999983</v>
      </c>
      <c r="G215" s="145"/>
      <c r="H215" s="143"/>
      <c r="I215" s="143" t="s">
        <v>45</v>
      </c>
      <c r="J215" s="1320" t="s">
        <v>534</v>
      </c>
      <c r="K215" s="144" t="s">
        <v>141</v>
      </c>
      <c r="L215" s="384" t="s">
        <v>393</v>
      </c>
      <c r="M215" s="226">
        <v>2</v>
      </c>
      <c r="N215" s="326">
        <f>N207+TIME(0,M207,0)</f>
        <v>0.33749999999999997</v>
      </c>
      <c r="O215"/>
    </row>
    <row r="216" spans="4:15" ht="21" customHeight="1" x14ac:dyDescent="0.25">
      <c r="E216" s="145"/>
      <c r="F216" s="390">
        <f t="shared" si="14"/>
        <v>2.0899999999999981</v>
      </c>
      <c r="G216" s="145"/>
      <c r="H216" s="143"/>
      <c r="I216" s="143" t="s">
        <v>45</v>
      </c>
      <c r="J216" s="1320" t="s">
        <v>535</v>
      </c>
      <c r="K216" s="144" t="s">
        <v>141</v>
      </c>
      <c r="L216" s="384" t="s">
        <v>393</v>
      </c>
      <c r="M216" s="226">
        <v>3</v>
      </c>
      <c r="N216" s="326">
        <f>N215+TIME(0,M215,0)</f>
        <v>0.33888888888888885</v>
      </c>
      <c r="O216"/>
    </row>
    <row r="217" spans="4:15" ht="21" customHeight="1" x14ac:dyDescent="0.25">
      <c r="E217" s="145"/>
      <c r="F217" s="390">
        <f t="shared" si="14"/>
        <v>2.0999999999999979</v>
      </c>
      <c r="G217" s="145"/>
      <c r="H217" s="143"/>
      <c r="I217" s="143" t="s">
        <v>45</v>
      </c>
      <c r="J217" s="1340" t="s">
        <v>536</v>
      </c>
      <c r="K217" s="144" t="s">
        <v>141</v>
      </c>
      <c r="L217" s="384" t="s">
        <v>393</v>
      </c>
      <c r="M217" s="226">
        <v>3</v>
      </c>
      <c r="N217" s="326">
        <f>N216+TIME(0,M216,0)</f>
        <v>0.34097222222222218</v>
      </c>
      <c r="O217"/>
    </row>
    <row r="218" spans="4:15" ht="21" customHeight="1" x14ac:dyDescent="0.25">
      <c r="E218" s="145"/>
      <c r="F218" s="390">
        <f t="shared" si="14"/>
        <v>2.1099999999999977</v>
      </c>
      <c r="G218" s="145"/>
      <c r="H218" s="143"/>
      <c r="I218" s="143" t="s">
        <v>45</v>
      </c>
      <c r="J218" s="1320" t="s">
        <v>537</v>
      </c>
      <c r="K218" s="451" t="s">
        <v>141</v>
      </c>
      <c r="L218" s="384" t="s">
        <v>393</v>
      </c>
      <c r="M218" s="226">
        <v>2</v>
      </c>
      <c r="N218" s="326">
        <f>N217+TIME(0,M217,0)</f>
        <v>0.3430555555555555</v>
      </c>
      <c r="O218"/>
    </row>
    <row r="219" spans="4:15" ht="15.75" customHeight="1" x14ac:dyDescent="0.25">
      <c r="E219" s="145"/>
      <c r="F219" s="390">
        <f t="shared" si="14"/>
        <v>2.1199999999999974</v>
      </c>
      <c r="G219" s="145"/>
      <c r="H219" s="143"/>
      <c r="I219" s="143" t="s">
        <v>45</v>
      </c>
      <c r="J219" s="1399"/>
      <c r="K219" s="582" t="s">
        <v>141</v>
      </c>
      <c r="L219" s="583"/>
      <c r="M219" s="584"/>
      <c r="N219" s="326">
        <f>N218+TIME(0,M218,0)</f>
        <v>0.34444444444444439</v>
      </c>
      <c r="O219"/>
    </row>
    <row r="220" spans="4:15" ht="15.75" customHeight="1" x14ac:dyDescent="0.25">
      <c r="D220" s="465"/>
      <c r="E220" s="145"/>
      <c r="F220" s="390">
        <f t="shared" si="14"/>
        <v>2.1299999999999972</v>
      </c>
      <c r="G220" s="145"/>
      <c r="H220" s="143"/>
      <c r="I220" s="143" t="s">
        <v>45</v>
      </c>
      <c r="J220" s="1400"/>
      <c r="K220" s="144"/>
      <c r="L220" s="384"/>
      <c r="M220" s="226"/>
      <c r="N220" s="326">
        <f>N219+TIME(0,M219,0)</f>
        <v>0.34444444444444439</v>
      </c>
      <c r="O220"/>
    </row>
    <row r="221" spans="4:15" ht="15.75" customHeight="1" x14ac:dyDescent="0.25">
      <c r="D221" s="465"/>
      <c r="E221" s="145">
        <v>3</v>
      </c>
      <c r="F221" s="145"/>
      <c r="G221" s="145"/>
      <c r="H221" s="143"/>
      <c r="I221" s="143"/>
      <c r="J221" s="1396" t="s">
        <v>134</v>
      </c>
      <c r="K221" s="144"/>
      <c r="L221" s="384"/>
      <c r="M221" s="226"/>
      <c r="N221" s="326"/>
      <c r="O221" s="111"/>
    </row>
    <row r="222" spans="4:15" ht="15.75" customHeight="1" x14ac:dyDescent="0.25">
      <c r="E222" s="145"/>
      <c r="F222" s="305"/>
      <c r="G222" s="145"/>
      <c r="H222" s="143"/>
      <c r="I222" s="143"/>
      <c r="J222" s="52"/>
      <c r="K222" s="144"/>
      <c r="L222" s="384"/>
      <c r="M222" s="226"/>
      <c r="N222" s="326"/>
      <c r="O222" s="111"/>
    </row>
    <row r="223" spans="4:15" ht="15.75" customHeight="1" x14ac:dyDescent="0.25">
      <c r="E223" s="145"/>
      <c r="F223" s="305">
        <v>3.1</v>
      </c>
      <c r="G223" s="145"/>
      <c r="H223" s="143"/>
      <c r="I223" s="143"/>
      <c r="J223" s="1401" t="s">
        <v>170</v>
      </c>
      <c r="K223" s="144"/>
      <c r="L223" s="384"/>
      <c r="M223" s="226"/>
      <c r="N223" s="326"/>
      <c r="O223" s="81"/>
    </row>
    <row r="224" spans="4:15" ht="21.75" customHeight="1" x14ac:dyDescent="0.25">
      <c r="E224" s="145"/>
      <c r="F224" s="305">
        <v>3.1</v>
      </c>
      <c r="G224" s="145">
        <v>1</v>
      </c>
      <c r="H224" s="143"/>
      <c r="I224" s="143" t="s">
        <v>21</v>
      </c>
      <c r="J224" s="52" t="s">
        <v>111</v>
      </c>
      <c r="K224" s="144" t="s">
        <v>141</v>
      </c>
      <c r="L224" s="384" t="s">
        <v>393</v>
      </c>
      <c r="M224" s="226">
        <v>1</v>
      </c>
      <c r="N224" s="326">
        <f>N220+TIME(0,M220,0)</f>
        <v>0.34444444444444439</v>
      </c>
      <c r="O224" s="81"/>
    </row>
    <row r="225" spans="5:15" ht="21.75" customHeight="1" x14ac:dyDescent="0.25">
      <c r="E225" s="145"/>
      <c r="F225" s="305">
        <v>3.1</v>
      </c>
      <c r="G225" s="145">
        <f>G224+1</f>
        <v>2</v>
      </c>
      <c r="H225" s="143"/>
      <c r="I225" s="143" t="s">
        <v>147</v>
      </c>
      <c r="J225" s="52" t="s">
        <v>236</v>
      </c>
      <c r="K225" s="144" t="s">
        <v>142</v>
      </c>
      <c r="L225" s="384" t="s">
        <v>102</v>
      </c>
      <c r="M225" s="226">
        <v>4</v>
      </c>
      <c r="N225" s="326">
        <f t="shared" ref="N225:N232" si="15">N224+TIME(0,M224,0)</f>
        <v>0.34513888888888883</v>
      </c>
      <c r="O225" s="111"/>
    </row>
    <row r="226" spans="5:15" ht="21.75" customHeight="1" x14ac:dyDescent="0.25">
      <c r="E226" s="145"/>
      <c r="F226" s="305">
        <v>3.1</v>
      </c>
      <c r="G226" s="145">
        <f>G225+1</f>
        <v>3</v>
      </c>
      <c r="H226" s="143"/>
      <c r="I226" s="143" t="s">
        <v>147</v>
      </c>
      <c r="J226" s="52" t="s">
        <v>235</v>
      </c>
      <c r="K226" s="144" t="s">
        <v>141</v>
      </c>
      <c r="L226" s="384" t="s">
        <v>82</v>
      </c>
      <c r="M226" s="226">
        <v>2</v>
      </c>
      <c r="N226" s="326">
        <f t="shared" si="15"/>
        <v>0.3479166666666666</v>
      </c>
      <c r="O226" s="111"/>
    </row>
    <row r="227" spans="5:15" ht="21.75" customHeight="1" x14ac:dyDescent="0.25">
      <c r="E227" s="145"/>
      <c r="F227" s="305">
        <v>3.1</v>
      </c>
      <c r="G227" s="145">
        <f>G226+1</f>
        <v>4</v>
      </c>
      <c r="H227" s="143"/>
      <c r="I227" s="143" t="s">
        <v>147</v>
      </c>
      <c r="J227" s="1402" t="s">
        <v>110</v>
      </c>
      <c r="K227" s="459" t="s">
        <v>141</v>
      </c>
      <c r="L227" s="460" t="s">
        <v>82</v>
      </c>
      <c r="M227" s="226">
        <v>3</v>
      </c>
      <c r="N227" s="326">
        <f t="shared" si="15"/>
        <v>0.34930555555555548</v>
      </c>
      <c r="O227" s="81"/>
    </row>
    <row r="228" spans="5:15" ht="15.75" customHeight="1" x14ac:dyDescent="0.25">
      <c r="E228" s="145"/>
      <c r="F228" s="305">
        <v>3.1</v>
      </c>
      <c r="G228" s="145">
        <f t="shared" ref="G228:G232" si="16">G227+1</f>
        <v>5</v>
      </c>
      <c r="H228" s="143"/>
      <c r="I228" s="143" t="s">
        <v>147</v>
      </c>
      <c r="J228" s="1369"/>
      <c r="K228" s="459" t="s">
        <v>141</v>
      </c>
      <c r="L228" s="460"/>
      <c r="M228" s="226"/>
      <c r="N228" s="326">
        <f t="shared" si="15"/>
        <v>0.35138888888888881</v>
      </c>
      <c r="O228" s="111"/>
    </row>
    <row r="229" spans="5:15" ht="15.75" customHeight="1" x14ac:dyDescent="0.25">
      <c r="E229" s="145"/>
      <c r="F229" s="305">
        <v>3.1</v>
      </c>
      <c r="G229" s="145">
        <f t="shared" si="16"/>
        <v>6</v>
      </c>
      <c r="H229" s="143"/>
      <c r="I229" s="143" t="s">
        <v>147</v>
      </c>
      <c r="N229" s="326">
        <f t="shared" si="15"/>
        <v>0.35138888888888881</v>
      </c>
      <c r="O229" s="78"/>
    </row>
    <row r="230" spans="5:15" ht="15.75" customHeight="1" x14ac:dyDescent="0.25">
      <c r="E230" s="145"/>
      <c r="F230" s="305">
        <v>3.1</v>
      </c>
      <c r="G230" s="145" t="e">
        <f>#REF!+1</f>
        <v>#REF!</v>
      </c>
      <c r="H230" s="143"/>
      <c r="I230" s="143" t="s">
        <v>21</v>
      </c>
      <c r="J230" s="1400"/>
      <c r="K230" s="144" t="s">
        <v>141</v>
      </c>
      <c r="L230" s="384"/>
      <c r="M230" s="226"/>
      <c r="N230" s="326">
        <f t="shared" si="15"/>
        <v>0.35138888888888881</v>
      </c>
      <c r="O230" s="78"/>
    </row>
    <row r="231" spans="5:15" ht="15.75" customHeight="1" x14ac:dyDescent="0.25">
      <c r="E231" s="145"/>
      <c r="F231" s="305">
        <v>3.1</v>
      </c>
      <c r="G231" s="145" t="e">
        <f t="shared" si="16"/>
        <v>#REF!</v>
      </c>
      <c r="H231" s="143"/>
      <c r="I231" s="143" t="s">
        <v>21</v>
      </c>
      <c r="J231" s="52" t="s">
        <v>234</v>
      </c>
      <c r="K231" s="144" t="s">
        <v>141</v>
      </c>
      <c r="L231" s="384" t="s">
        <v>316</v>
      </c>
      <c r="M231" s="226">
        <v>3</v>
      </c>
      <c r="N231" s="326">
        <f t="shared" si="15"/>
        <v>0.35138888888888881</v>
      </c>
      <c r="O231" s="111"/>
    </row>
    <row r="232" spans="5:15" ht="15.75" customHeight="1" x14ac:dyDescent="0.25">
      <c r="E232" s="145"/>
      <c r="F232" s="305">
        <v>3.1</v>
      </c>
      <c r="G232" s="145" t="e">
        <f t="shared" si="16"/>
        <v>#REF!</v>
      </c>
      <c r="H232" s="143"/>
      <c r="I232" s="143" t="s">
        <v>21</v>
      </c>
      <c r="J232" s="1400"/>
      <c r="K232" s="144" t="s">
        <v>141</v>
      </c>
      <c r="L232" s="384"/>
      <c r="M232" s="226"/>
      <c r="N232" s="326">
        <f t="shared" si="15"/>
        <v>0.35347222222222213</v>
      </c>
      <c r="O232" s="111"/>
    </row>
    <row r="233" spans="5:15" ht="15.75" customHeight="1" x14ac:dyDescent="0.25">
      <c r="E233" s="145"/>
      <c r="F233" s="305"/>
      <c r="G233" s="145"/>
      <c r="H233" s="143"/>
      <c r="I233" s="143"/>
      <c r="J233" s="1400"/>
      <c r="K233" s="144"/>
      <c r="L233" s="384"/>
      <c r="M233" s="226"/>
      <c r="N233" s="326"/>
      <c r="O233" s="111"/>
    </row>
    <row r="234" spans="5:15" ht="18.75" customHeight="1" x14ac:dyDescent="0.25">
      <c r="E234" s="145"/>
      <c r="F234" s="305">
        <v>3.2</v>
      </c>
      <c r="G234" s="145"/>
      <c r="H234" s="143"/>
      <c r="I234" s="143"/>
      <c r="J234" s="1401" t="s">
        <v>311</v>
      </c>
      <c r="K234" s="144"/>
      <c r="L234" s="384"/>
      <c r="M234" s="226"/>
      <c r="N234" s="326">
        <f>N232+TIME(0,M232,0)</f>
        <v>0.35347222222222213</v>
      </c>
      <c r="O234" s="111"/>
    </row>
    <row r="235" spans="5:15" ht="18.75" customHeight="1" x14ac:dyDescent="0.25">
      <c r="E235" s="145"/>
      <c r="F235" s="305">
        <v>3.2</v>
      </c>
      <c r="G235" s="145">
        <v>1</v>
      </c>
      <c r="H235" s="143"/>
      <c r="I235" s="143" t="s">
        <v>147</v>
      </c>
      <c r="J235" s="52" t="s">
        <v>221</v>
      </c>
      <c r="K235" s="144" t="s">
        <v>141</v>
      </c>
      <c r="L235" s="572" t="s">
        <v>194</v>
      </c>
      <c r="M235" s="226">
        <v>3</v>
      </c>
      <c r="N235" s="326">
        <f>N234+TIME(0,M234,0)</f>
        <v>0.35347222222222213</v>
      </c>
      <c r="O235" s="111"/>
    </row>
    <row r="236" spans="5:15" ht="18.75" customHeight="1" x14ac:dyDescent="0.25">
      <c r="E236" s="145"/>
      <c r="F236" s="305">
        <v>3.2</v>
      </c>
      <c r="G236" s="145">
        <f>G235+1</f>
        <v>2</v>
      </c>
      <c r="H236" s="143"/>
      <c r="I236" s="143" t="s">
        <v>147</v>
      </c>
      <c r="J236" s="52" t="s">
        <v>211</v>
      </c>
      <c r="K236" s="144" t="s">
        <v>141</v>
      </c>
      <c r="L236" s="168" t="s">
        <v>437</v>
      </c>
      <c r="M236" s="226">
        <v>3</v>
      </c>
      <c r="N236" s="326">
        <f>N235+TIME(0,M235,0)</f>
        <v>0.35555555555555546</v>
      </c>
      <c r="O236" s="111"/>
    </row>
    <row r="237" spans="5:15" ht="18.75" customHeight="1" x14ac:dyDescent="0.25">
      <c r="E237" s="145"/>
      <c r="F237" s="305">
        <v>3.2</v>
      </c>
      <c r="G237" s="145">
        <f>G236+1</f>
        <v>3</v>
      </c>
      <c r="H237" s="143"/>
      <c r="I237" s="143" t="s">
        <v>21</v>
      </c>
      <c r="J237" s="1325" t="s">
        <v>246</v>
      </c>
      <c r="K237" s="193" t="s">
        <v>141</v>
      </c>
      <c r="L237" s="168" t="s">
        <v>116</v>
      </c>
      <c r="M237" s="226">
        <v>3</v>
      </c>
      <c r="N237" s="326">
        <f t="shared" ref="N237:N245" si="17">N236+TIME(0,M236,0)</f>
        <v>0.35763888888888878</v>
      </c>
      <c r="O237" s="111"/>
    </row>
    <row r="238" spans="5:15" ht="18.75" customHeight="1" x14ac:dyDescent="0.25">
      <c r="E238" s="145"/>
      <c r="F238" s="305">
        <v>3.2</v>
      </c>
      <c r="G238" s="145">
        <f>G237+1</f>
        <v>4</v>
      </c>
      <c r="H238" s="143"/>
      <c r="I238" s="143" t="s">
        <v>21</v>
      </c>
      <c r="J238" s="1325" t="s">
        <v>49</v>
      </c>
      <c r="K238" s="193" t="s">
        <v>141</v>
      </c>
      <c r="L238" s="168" t="s">
        <v>316</v>
      </c>
      <c r="M238" s="226">
        <v>3</v>
      </c>
      <c r="N238" s="326">
        <f t="shared" si="17"/>
        <v>0.35972222222222211</v>
      </c>
      <c r="O238" s="111"/>
    </row>
    <row r="239" spans="5:15" ht="15.75" customHeight="1" x14ac:dyDescent="0.25">
      <c r="E239" s="145"/>
      <c r="F239" s="305">
        <v>3.2</v>
      </c>
      <c r="G239" s="145">
        <f>G238+1</f>
        <v>5</v>
      </c>
      <c r="H239" s="143"/>
      <c r="I239" s="143" t="s">
        <v>21</v>
      </c>
      <c r="J239" s="1325"/>
      <c r="K239" s="193" t="s">
        <v>141</v>
      </c>
      <c r="L239" s="168"/>
      <c r="M239" s="226"/>
      <c r="N239" s="326">
        <f t="shared" si="17"/>
        <v>0.36180555555555544</v>
      </c>
      <c r="O239" s="111"/>
    </row>
    <row r="240" spans="5:15" ht="15.75" customHeight="1" x14ac:dyDescent="0.25">
      <c r="E240" s="145"/>
      <c r="F240" s="305"/>
      <c r="G240" s="145"/>
      <c r="H240" s="143"/>
      <c r="I240" s="143"/>
      <c r="J240" s="1403"/>
      <c r="K240" s="466"/>
      <c r="L240" s="467"/>
      <c r="M240" s="485"/>
      <c r="N240" s="326">
        <f t="shared" si="17"/>
        <v>0.36180555555555544</v>
      </c>
      <c r="O240" s="111"/>
    </row>
    <row r="241" spans="1:15" ht="15.75" customHeight="1" x14ac:dyDescent="0.25">
      <c r="E241" s="145"/>
      <c r="F241" s="305"/>
      <c r="G241" s="145"/>
      <c r="H241" s="143"/>
      <c r="I241" s="143"/>
      <c r="J241" s="52"/>
      <c r="K241" s="144"/>
      <c r="L241" s="384"/>
      <c r="M241" s="226"/>
      <c r="N241" s="326">
        <f t="shared" si="17"/>
        <v>0.36180555555555544</v>
      </c>
      <c r="O241" s="111"/>
    </row>
    <row r="242" spans="1:15" ht="15.75" customHeight="1" x14ac:dyDescent="0.25">
      <c r="E242" s="145"/>
      <c r="F242" s="305">
        <v>3.3</v>
      </c>
      <c r="G242" s="145"/>
      <c r="H242" s="143"/>
      <c r="I242" s="143"/>
      <c r="J242" s="1335" t="s">
        <v>169</v>
      </c>
      <c r="K242" s="193"/>
      <c r="L242" s="193"/>
      <c r="M242" s="226"/>
      <c r="N242" s="326">
        <f>N241+TIME(0,M241,0)</f>
        <v>0.36180555555555544</v>
      </c>
      <c r="O242" s="143"/>
    </row>
    <row r="243" spans="1:15" ht="15.75" customHeight="1" x14ac:dyDescent="0.25">
      <c r="E243" s="145"/>
      <c r="F243" s="305">
        <v>3.3</v>
      </c>
      <c r="G243" s="145">
        <v>1</v>
      </c>
      <c r="H243" s="143"/>
      <c r="I243" s="143" t="s">
        <v>147</v>
      </c>
      <c r="J243" s="1325" t="s">
        <v>360</v>
      </c>
      <c r="K243" s="193" t="s">
        <v>5</v>
      </c>
      <c r="L243" s="168" t="s">
        <v>114</v>
      </c>
      <c r="M243" s="226">
        <v>3</v>
      </c>
      <c r="N243" s="326">
        <f t="shared" si="17"/>
        <v>0.36180555555555544</v>
      </c>
      <c r="O243" s="143"/>
    </row>
    <row r="244" spans="1:15" ht="15.75" customHeight="1" x14ac:dyDescent="0.25">
      <c r="E244" s="145"/>
      <c r="F244" s="305">
        <v>3.3</v>
      </c>
      <c r="G244" s="145">
        <f t="shared" ref="G244:G250" si="18">G243+1</f>
        <v>2</v>
      </c>
      <c r="H244" s="143"/>
      <c r="I244" s="143" t="s">
        <v>147</v>
      </c>
      <c r="J244" s="1404" t="s">
        <v>289</v>
      </c>
      <c r="K244" s="909" t="s">
        <v>141</v>
      </c>
      <c r="L244" s="862" t="s">
        <v>292</v>
      </c>
      <c r="M244" s="910"/>
      <c r="N244" s="326">
        <f t="shared" si="17"/>
        <v>0.36388888888888876</v>
      </c>
      <c r="O244" s="143"/>
    </row>
    <row r="245" spans="1:15" ht="15.75" customHeight="1" x14ac:dyDescent="0.25">
      <c r="E245" s="145"/>
      <c r="F245" s="305">
        <v>3.3</v>
      </c>
      <c r="G245" s="145">
        <f t="shared" si="18"/>
        <v>3</v>
      </c>
      <c r="H245" s="143"/>
      <c r="I245" s="143" t="s">
        <v>147</v>
      </c>
      <c r="J245" s="1404" t="s">
        <v>302</v>
      </c>
      <c r="K245" s="909" t="s">
        <v>141</v>
      </c>
      <c r="L245" s="862" t="s">
        <v>88</v>
      </c>
      <c r="M245" s="910"/>
      <c r="N245" s="326">
        <f t="shared" si="17"/>
        <v>0.36388888888888876</v>
      </c>
      <c r="O245" s="143"/>
    </row>
    <row r="246" spans="1:15" ht="15.75" customHeight="1" x14ac:dyDescent="0.25">
      <c r="E246" s="145"/>
      <c r="F246" s="305">
        <v>3.3</v>
      </c>
      <c r="G246" s="145">
        <f t="shared" si="18"/>
        <v>4</v>
      </c>
      <c r="H246" s="143"/>
      <c r="I246" s="143" t="s">
        <v>147</v>
      </c>
      <c r="J246" s="1325" t="s">
        <v>322</v>
      </c>
      <c r="K246" s="193" t="s">
        <v>141</v>
      </c>
      <c r="L246" s="168" t="s">
        <v>581</v>
      </c>
      <c r="M246" s="226">
        <v>3</v>
      </c>
      <c r="N246" s="326">
        <f>N245+TIME(0,M245,0)</f>
        <v>0.36388888888888876</v>
      </c>
      <c r="O246" s="143"/>
    </row>
    <row r="247" spans="1:15" ht="15.75" customHeight="1" x14ac:dyDescent="0.25">
      <c r="E247" s="145"/>
      <c r="F247" s="305">
        <v>3.3</v>
      </c>
      <c r="G247" s="145">
        <f t="shared" si="18"/>
        <v>5</v>
      </c>
      <c r="H247" s="143"/>
      <c r="I247" s="143" t="s">
        <v>30</v>
      </c>
      <c r="J247" s="1325" t="s">
        <v>10</v>
      </c>
      <c r="K247" s="193" t="s">
        <v>141</v>
      </c>
      <c r="L247" s="168" t="s">
        <v>318</v>
      </c>
      <c r="M247" s="226">
        <v>3</v>
      </c>
      <c r="N247" s="326">
        <f>N246+TIME(0,M246,0)</f>
        <v>0.36597222222222209</v>
      </c>
      <c r="O247" s="143"/>
    </row>
    <row r="248" spans="1:15" ht="15.75" customHeight="1" x14ac:dyDescent="0.25">
      <c r="E248" s="145"/>
      <c r="F248" s="305">
        <v>3.3</v>
      </c>
      <c r="G248" s="145">
        <f t="shared" si="18"/>
        <v>6</v>
      </c>
      <c r="H248" s="143"/>
      <c r="I248" s="143" t="s">
        <v>21</v>
      </c>
      <c r="J248" s="1431" t="s">
        <v>381</v>
      </c>
      <c r="K248" s="1432" t="s">
        <v>5</v>
      </c>
      <c r="L248" s="1433" t="s">
        <v>118</v>
      </c>
      <c r="M248" s="1434"/>
      <c r="N248" s="326">
        <f t="shared" ref="N248:N254" si="19">N247+TIME(0,M247,0)</f>
        <v>0.36805555555555541</v>
      </c>
      <c r="O248" s="143"/>
    </row>
    <row r="249" spans="1:15" ht="15.75" customHeight="1" x14ac:dyDescent="0.25">
      <c r="E249" s="145"/>
      <c r="F249" s="305">
        <v>3.3</v>
      </c>
      <c r="G249" s="145">
        <f t="shared" si="18"/>
        <v>7</v>
      </c>
      <c r="H249" s="143"/>
      <c r="I249" s="143" t="s">
        <v>21</v>
      </c>
      <c r="J249" s="1405" t="s">
        <v>421</v>
      </c>
      <c r="K249" s="573" t="s">
        <v>141</v>
      </c>
      <c r="L249" s="168" t="s">
        <v>380</v>
      </c>
      <c r="M249" s="633">
        <v>3</v>
      </c>
      <c r="N249" s="326">
        <f t="shared" si="19"/>
        <v>0.36805555555555541</v>
      </c>
      <c r="O249" s="143"/>
    </row>
    <row r="250" spans="1:15" ht="15.75" customHeight="1" x14ac:dyDescent="0.25">
      <c r="E250" s="145"/>
      <c r="F250" s="305">
        <v>3.3</v>
      </c>
      <c r="G250" s="145">
        <f t="shared" si="18"/>
        <v>8</v>
      </c>
      <c r="H250" s="143"/>
      <c r="I250" s="143" t="s">
        <v>21</v>
      </c>
      <c r="J250" s="1405" t="s">
        <v>426</v>
      </c>
      <c r="K250" s="573" t="s">
        <v>141</v>
      </c>
      <c r="L250" s="168" t="s">
        <v>82</v>
      </c>
      <c r="M250" s="633">
        <v>3</v>
      </c>
      <c r="N250" s="326">
        <f t="shared" si="19"/>
        <v>0.37013888888888874</v>
      </c>
      <c r="O250" s="143"/>
    </row>
    <row r="251" spans="1:15" s="714" customFormat="1" ht="15.75" customHeight="1" x14ac:dyDescent="0.25">
      <c r="A251" s="863"/>
      <c r="B251" s="863"/>
      <c r="C251" s="863"/>
      <c r="D251" s="461"/>
      <c r="E251" s="145"/>
      <c r="F251" s="305"/>
      <c r="G251" s="145"/>
      <c r="H251" s="143"/>
      <c r="I251" s="143"/>
      <c r="J251" s="1405"/>
      <c r="K251" s="573"/>
      <c r="M251" s="633"/>
      <c r="N251" s="326">
        <f t="shared" si="19"/>
        <v>0.37222222222222207</v>
      </c>
      <c r="O251" s="143"/>
    </row>
    <row r="252" spans="1:15" ht="15.75" customHeight="1" x14ac:dyDescent="0.25">
      <c r="E252" s="145"/>
      <c r="F252" s="305">
        <v>3.4</v>
      </c>
      <c r="G252" s="418"/>
      <c r="H252" s="243"/>
      <c r="I252" s="161"/>
      <c r="J252" s="1335" t="s">
        <v>97</v>
      </c>
      <c r="K252" s="193"/>
      <c r="L252" s="193"/>
      <c r="M252" s="226"/>
      <c r="N252" s="326">
        <f t="shared" si="19"/>
        <v>0.37222222222222207</v>
      </c>
      <c r="O252" s="143"/>
    </row>
    <row r="253" spans="1:15" ht="15.75" customHeight="1" x14ac:dyDescent="0.25">
      <c r="E253" s="145"/>
      <c r="F253" s="305">
        <v>3.4</v>
      </c>
      <c r="G253" s="418">
        <f>G252+1</f>
        <v>1</v>
      </c>
      <c r="H253" s="243"/>
      <c r="I253" s="161" t="s">
        <v>147</v>
      </c>
      <c r="J253" s="1337" t="s">
        <v>470</v>
      </c>
      <c r="K253" s="193" t="s">
        <v>141</v>
      </c>
      <c r="L253" s="168" t="s">
        <v>292</v>
      </c>
      <c r="M253" s="248">
        <v>3</v>
      </c>
      <c r="N253" s="326">
        <f t="shared" si="19"/>
        <v>0.37222222222222207</v>
      </c>
      <c r="O253" s="143"/>
    </row>
    <row r="254" spans="1:15" ht="15.75" customHeight="1" x14ac:dyDescent="0.25">
      <c r="E254" s="145"/>
      <c r="F254" s="305">
        <v>3.4</v>
      </c>
      <c r="G254" s="418">
        <f>G253+1</f>
        <v>2</v>
      </c>
      <c r="H254" s="243"/>
      <c r="I254" s="161" t="s">
        <v>147</v>
      </c>
      <c r="J254" s="1406"/>
      <c r="N254" s="326">
        <f t="shared" si="19"/>
        <v>0.37430555555555539</v>
      </c>
      <c r="O254" s="143"/>
    </row>
    <row r="255" spans="1:15" s="654" customFormat="1" ht="15.75" customHeight="1" x14ac:dyDescent="0.25">
      <c r="A255" s="863"/>
      <c r="B255" s="863"/>
      <c r="C255" s="863"/>
      <c r="D255" s="461"/>
      <c r="E255" s="145"/>
      <c r="F255" s="305"/>
      <c r="G255" s="418"/>
      <c r="H255" s="243"/>
      <c r="I255" s="161"/>
      <c r="J255" s="1406"/>
      <c r="K255" s="573"/>
      <c r="L255" s="168"/>
      <c r="M255" s="633"/>
      <c r="N255" s="326"/>
      <c r="O255" s="143"/>
    </row>
    <row r="256" spans="1:15" ht="15.75" customHeight="1" x14ac:dyDescent="0.25">
      <c r="E256" s="145"/>
      <c r="F256" s="305"/>
      <c r="G256" s="419"/>
      <c r="H256" s="143"/>
      <c r="I256" s="161"/>
      <c r="J256" s="1349"/>
      <c r="K256" s="158"/>
      <c r="L256" s="157"/>
      <c r="M256" s="226"/>
      <c r="N256" s="326"/>
      <c r="O256" s="143"/>
    </row>
    <row r="257" spans="5:15" ht="15.75" customHeight="1" x14ac:dyDescent="0.25">
      <c r="E257" s="145"/>
      <c r="F257" s="305"/>
      <c r="G257" s="419"/>
      <c r="H257" s="143"/>
      <c r="I257" s="143"/>
      <c r="J257" s="1345"/>
      <c r="K257" s="193"/>
      <c r="L257" s="168"/>
      <c r="M257" s="226"/>
      <c r="N257" s="326"/>
      <c r="O257" s="143"/>
    </row>
    <row r="258" spans="5:15" ht="15.75" customHeight="1" x14ac:dyDescent="0.25">
      <c r="E258" s="145"/>
      <c r="F258" s="305">
        <v>3.6</v>
      </c>
      <c r="G258" s="418"/>
      <c r="H258" s="243"/>
      <c r="I258" s="161"/>
      <c r="J258" s="1335" t="s">
        <v>306</v>
      </c>
      <c r="K258" s="193"/>
      <c r="L258" s="168"/>
      <c r="M258" s="226"/>
      <c r="N258" s="326">
        <f>N254+TIME(0,M254,0)</f>
        <v>0.37430555555555539</v>
      </c>
      <c r="O258" s="143"/>
    </row>
    <row r="259" spans="5:15" ht="15.75" customHeight="1" x14ac:dyDescent="0.25">
      <c r="E259" s="145"/>
      <c r="F259" s="305"/>
      <c r="G259" s="226">
        <v>1</v>
      </c>
      <c r="H259" s="787"/>
      <c r="I259" s="788" t="s">
        <v>147</v>
      </c>
      <c r="J259" s="1369" t="s">
        <v>575</v>
      </c>
      <c r="K259" s="626" t="s">
        <v>141</v>
      </c>
      <c r="L259" s="621" t="s">
        <v>194</v>
      </c>
      <c r="M259" s="622">
        <v>6</v>
      </c>
      <c r="N259" s="326">
        <f t="shared" ref="N259:N264" si="20">N258+TIME(0,M258,0)</f>
        <v>0.37430555555555539</v>
      </c>
      <c r="O259" s="143"/>
    </row>
    <row r="260" spans="5:15" ht="15.75" customHeight="1" x14ac:dyDescent="0.25">
      <c r="E260" s="145"/>
      <c r="F260" s="305"/>
      <c r="G260" s="226">
        <v>3</v>
      </c>
      <c r="H260" s="787"/>
      <c r="I260" s="788" t="s">
        <v>147</v>
      </c>
      <c r="J260" s="1369" t="s">
        <v>571</v>
      </c>
      <c r="K260" s="626" t="s">
        <v>141</v>
      </c>
      <c r="L260" s="621" t="s">
        <v>194</v>
      </c>
      <c r="M260" s="622">
        <v>6</v>
      </c>
      <c r="N260" s="326">
        <f>N259+TIME(0,M259,0)</f>
        <v>0.37847222222222204</v>
      </c>
      <c r="O260" s="143"/>
    </row>
    <row r="261" spans="5:15" ht="15.75" customHeight="1" x14ac:dyDescent="0.25">
      <c r="E261" s="145"/>
      <c r="F261" s="305"/>
      <c r="G261" s="226">
        <v>4</v>
      </c>
      <c r="H261" s="143"/>
      <c r="I261" s="161" t="s">
        <v>147</v>
      </c>
      <c r="J261" s="1371" t="s">
        <v>570</v>
      </c>
      <c r="K261" s="469" t="s">
        <v>24</v>
      </c>
      <c r="L261" s="94" t="s">
        <v>316</v>
      </c>
      <c r="M261" s="226">
        <v>1</v>
      </c>
      <c r="N261" s="326">
        <f>N260+TIME(0,M260,0)</f>
        <v>0.3826388888888887</v>
      </c>
      <c r="O261" s="143"/>
    </row>
    <row r="262" spans="5:15" ht="15.75" customHeight="1" x14ac:dyDescent="0.25">
      <c r="E262" s="145"/>
      <c r="F262" s="305"/>
      <c r="G262" s="226">
        <v>5</v>
      </c>
      <c r="H262" s="143"/>
      <c r="I262" s="161" t="s">
        <v>21</v>
      </c>
      <c r="J262" s="1407" t="s">
        <v>572</v>
      </c>
      <c r="K262" s="469" t="s">
        <v>5</v>
      </c>
      <c r="L262" s="548" t="s">
        <v>437</v>
      </c>
      <c r="M262" s="226">
        <v>6</v>
      </c>
      <c r="N262" s="326">
        <f t="shared" si="20"/>
        <v>0.38333333333333314</v>
      </c>
      <c r="O262" s="143"/>
    </row>
    <row r="263" spans="5:15" ht="15.75" customHeight="1" x14ac:dyDescent="0.25">
      <c r="E263" s="145"/>
      <c r="F263" s="145"/>
      <c r="G263" s="226">
        <v>6</v>
      </c>
      <c r="H263" s="143"/>
      <c r="I263" s="161" t="s">
        <v>21</v>
      </c>
      <c r="J263" s="1407" t="s">
        <v>573</v>
      </c>
      <c r="K263" s="469" t="s">
        <v>5</v>
      </c>
      <c r="L263" s="548" t="s">
        <v>477</v>
      </c>
      <c r="M263" s="226">
        <v>5</v>
      </c>
      <c r="N263" s="326">
        <f t="shared" si="20"/>
        <v>0.38749999999999979</v>
      </c>
      <c r="O263" s="143"/>
    </row>
    <row r="264" spans="5:15" ht="15.75" customHeight="1" x14ac:dyDescent="0.25">
      <c r="E264" s="145"/>
      <c r="F264" s="145"/>
      <c r="G264" s="226">
        <v>6</v>
      </c>
      <c r="H264" s="143"/>
      <c r="I264" s="161" t="s">
        <v>21</v>
      </c>
      <c r="J264" s="1407" t="s">
        <v>574</v>
      </c>
      <c r="K264" s="469" t="s">
        <v>5</v>
      </c>
      <c r="L264" s="837" t="s">
        <v>118</v>
      </c>
      <c r="M264" s="226">
        <v>5</v>
      </c>
      <c r="N264" s="326">
        <f t="shared" si="20"/>
        <v>0.390972222222222</v>
      </c>
      <c r="O264" s="143"/>
    </row>
    <row r="265" spans="5:15" ht="15.75" customHeight="1" x14ac:dyDescent="0.25">
      <c r="E265" s="145"/>
      <c r="F265" s="145"/>
      <c r="G265" s="145"/>
      <c r="H265" s="143"/>
      <c r="I265" s="143"/>
      <c r="J265" s="52" t="s">
        <v>475</v>
      </c>
      <c r="K265" s="144"/>
      <c r="L265" s="384"/>
      <c r="M265" s="226"/>
      <c r="N265" s="326"/>
      <c r="O265" s="143"/>
    </row>
    <row r="266" spans="5:15" ht="15.75" customHeight="1" x14ac:dyDescent="0.25">
      <c r="E266" s="145"/>
      <c r="F266" s="145"/>
      <c r="G266" s="145"/>
      <c r="H266" s="143"/>
      <c r="I266" s="143"/>
      <c r="J266" s="52" t="s">
        <v>113</v>
      </c>
      <c r="K266" s="144"/>
      <c r="L266" s="384"/>
      <c r="M266" s="226"/>
      <c r="N266" s="326"/>
      <c r="O266" s="143"/>
    </row>
    <row r="267" spans="5:15" ht="15.75" customHeight="1" x14ac:dyDescent="0.25">
      <c r="E267" s="145">
        <v>4</v>
      </c>
      <c r="F267" s="145"/>
      <c r="G267" s="145"/>
      <c r="H267" s="143">
        <v>4</v>
      </c>
      <c r="I267" s="143"/>
      <c r="J267" s="1396" t="s">
        <v>259</v>
      </c>
      <c r="K267" s="144"/>
      <c r="L267" s="384"/>
      <c r="M267" s="226"/>
      <c r="N267" s="326">
        <f>N264+TIME(0,M264,0)</f>
        <v>0.39444444444444421</v>
      </c>
      <c r="O267" s="143"/>
    </row>
    <row r="268" spans="5:15" ht="15.75" customHeight="1" x14ac:dyDescent="0.25">
      <c r="E268" s="145"/>
      <c r="F268" s="145"/>
      <c r="G268" s="145"/>
      <c r="H268" s="143"/>
      <c r="I268" s="385"/>
      <c r="J268" s="1408"/>
      <c r="K268" s="392"/>
      <c r="L268" s="417"/>
      <c r="M268" s="226"/>
      <c r="N268" s="326"/>
      <c r="O268" s="143"/>
    </row>
    <row r="269" spans="5:15" ht="15.75" customHeight="1" x14ac:dyDescent="0.25">
      <c r="E269" s="145"/>
      <c r="F269" s="305"/>
      <c r="G269" s="145"/>
      <c r="H269" s="143"/>
      <c r="I269" s="143"/>
      <c r="J269" s="52"/>
      <c r="K269" s="144"/>
      <c r="L269" s="384"/>
      <c r="M269" s="226"/>
      <c r="N269" s="326"/>
      <c r="O269" s="143"/>
    </row>
    <row r="270" spans="5:15" ht="15.75" customHeight="1" x14ac:dyDescent="0.25">
      <c r="E270" s="145"/>
      <c r="F270" s="305">
        <v>4.0999999999999996</v>
      </c>
      <c r="G270" s="145"/>
      <c r="H270" s="143"/>
      <c r="I270" s="143"/>
      <c r="J270" s="1401" t="s">
        <v>171</v>
      </c>
      <c r="K270" s="144"/>
      <c r="L270" s="384"/>
      <c r="M270" s="226"/>
      <c r="N270" s="326">
        <f>N267+TIME(0,M267,0)</f>
        <v>0.39444444444444421</v>
      </c>
      <c r="O270" s="143"/>
    </row>
    <row r="271" spans="5:15" ht="15.75" customHeight="1" x14ac:dyDescent="0.25">
      <c r="E271" s="145"/>
      <c r="F271" s="305">
        <v>4.0999999999999996</v>
      </c>
      <c r="G271" s="145">
        <v>1</v>
      </c>
      <c r="H271" s="143"/>
      <c r="I271" s="143" t="s">
        <v>44</v>
      </c>
      <c r="J271" s="1424" t="s">
        <v>129</v>
      </c>
      <c r="K271" s="1425" t="s">
        <v>141</v>
      </c>
      <c r="L271" s="1427" t="s">
        <v>102</v>
      </c>
      <c r="M271" s="1420">
        <v>5</v>
      </c>
      <c r="N271" s="1421">
        <f t="shared" ref="N271:N279" si="21">N270+TIME(0,M270,0)</f>
        <v>0.39444444444444421</v>
      </c>
      <c r="O271" s="1422">
        <v>1</v>
      </c>
    </row>
    <row r="272" spans="5:15" ht="15.75" customHeight="1" x14ac:dyDescent="0.25">
      <c r="E272" s="145"/>
      <c r="F272" s="305">
        <v>4.0999999999999996</v>
      </c>
      <c r="G272" s="145">
        <f>G271+1</f>
        <v>2</v>
      </c>
      <c r="H272" s="143"/>
      <c r="I272" s="143" t="s">
        <v>44</v>
      </c>
      <c r="J272" s="52" t="s">
        <v>429</v>
      </c>
      <c r="K272" s="144" t="s">
        <v>141</v>
      </c>
      <c r="L272" s="384" t="s">
        <v>406</v>
      </c>
      <c r="M272" s="226"/>
      <c r="N272" s="326">
        <f>N271+TIME(0,M272,0)</f>
        <v>0.39444444444444421</v>
      </c>
      <c r="O272" s="143"/>
    </row>
    <row r="273" spans="5:16" ht="15.75" customHeight="1" x14ac:dyDescent="0.25">
      <c r="E273" s="145"/>
      <c r="F273" s="305">
        <v>4.0999999999999996</v>
      </c>
      <c r="G273" s="145">
        <f>G272+1</f>
        <v>3</v>
      </c>
      <c r="H273" s="143"/>
      <c r="I273" s="143" t="s">
        <v>44</v>
      </c>
      <c r="J273" s="52" t="s">
        <v>366</v>
      </c>
      <c r="K273" s="144" t="s">
        <v>141</v>
      </c>
      <c r="L273" s="384" t="s">
        <v>26</v>
      </c>
      <c r="M273" s="226"/>
      <c r="N273" s="326">
        <f>N272+TIME(0,M271,0)</f>
        <v>0.39791666666666642</v>
      </c>
      <c r="O273" s="143"/>
      <c r="P273" s="632"/>
    </row>
    <row r="274" spans="5:16" ht="15.75" customHeight="1" x14ac:dyDescent="0.25">
      <c r="E274" s="145"/>
      <c r="F274" s="305">
        <v>4.0999999999999996</v>
      </c>
      <c r="G274" s="145">
        <f>G273+1</f>
        <v>4</v>
      </c>
      <c r="H274" s="143"/>
      <c r="I274" s="143" t="s">
        <v>44</v>
      </c>
      <c r="J274" s="52" t="s">
        <v>240</v>
      </c>
      <c r="K274" s="144" t="s">
        <v>141</v>
      </c>
      <c r="L274" s="384" t="s">
        <v>26</v>
      </c>
      <c r="M274" s="226"/>
      <c r="N274" s="326">
        <f t="shared" si="21"/>
        <v>0.39791666666666642</v>
      </c>
      <c r="O274" s="143"/>
      <c r="P274" s="632"/>
    </row>
    <row r="275" spans="5:16" ht="15.75" customHeight="1" x14ac:dyDescent="0.25">
      <c r="E275" s="145"/>
      <c r="F275" s="305">
        <v>4.0999999999999996</v>
      </c>
      <c r="G275" s="145">
        <f>G274+1</f>
        <v>5</v>
      </c>
      <c r="H275" s="143"/>
      <c r="I275" s="143" t="s">
        <v>44</v>
      </c>
      <c r="J275" s="1337"/>
      <c r="K275" s="573" t="s">
        <v>141</v>
      </c>
      <c r="L275" s="168"/>
      <c r="M275" s="633"/>
      <c r="N275" s="326">
        <f t="shared" si="21"/>
        <v>0.39791666666666642</v>
      </c>
      <c r="O275" s="143"/>
      <c r="P275" s="632"/>
    </row>
    <row r="276" spans="5:16" ht="15.75" customHeight="1" x14ac:dyDescent="0.25">
      <c r="E276" s="145"/>
      <c r="F276" s="305">
        <v>4.0999999999999996</v>
      </c>
      <c r="G276" s="145">
        <f>G275+1</f>
        <v>6</v>
      </c>
      <c r="H276" s="143"/>
      <c r="I276" s="143" t="s">
        <v>44</v>
      </c>
      <c r="J276" s="52"/>
      <c r="K276" s="144" t="s">
        <v>141</v>
      </c>
      <c r="L276" s="384"/>
      <c r="M276" s="226"/>
      <c r="N276" s="326">
        <f t="shared" si="21"/>
        <v>0.39791666666666642</v>
      </c>
      <c r="O276" s="143"/>
      <c r="P276" s="632"/>
    </row>
    <row r="277" spans="5:16" ht="15.75" customHeight="1" x14ac:dyDescent="0.25">
      <c r="E277" s="145"/>
      <c r="F277" s="145"/>
      <c r="G277" s="145"/>
      <c r="H277" s="143"/>
      <c r="I277" s="143"/>
      <c r="J277" s="52"/>
      <c r="K277" s="144"/>
      <c r="L277" s="384"/>
      <c r="M277" s="226"/>
      <c r="N277" s="326">
        <f t="shared" si="21"/>
        <v>0.39791666666666642</v>
      </c>
      <c r="O277" s="143"/>
      <c r="P277" s="632"/>
    </row>
    <row r="278" spans="5:16" ht="15.75" customHeight="1" x14ac:dyDescent="0.25">
      <c r="E278" s="145"/>
      <c r="F278" s="305">
        <v>4.2</v>
      </c>
      <c r="G278" s="145"/>
      <c r="H278" s="143"/>
      <c r="I278" s="143"/>
      <c r="J278" s="1401" t="s">
        <v>312</v>
      </c>
      <c r="K278" s="144"/>
      <c r="L278" s="384"/>
      <c r="M278" s="226"/>
      <c r="N278" s="326">
        <f t="shared" si="21"/>
        <v>0.39791666666666642</v>
      </c>
      <c r="O278" s="143"/>
      <c r="P278" s="632"/>
    </row>
    <row r="279" spans="5:16" ht="15.75" customHeight="1" x14ac:dyDescent="0.25">
      <c r="E279" s="145"/>
      <c r="F279" s="305">
        <v>4.2</v>
      </c>
      <c r="G279" s="145">
        <v>1</v>
      </c>
      <c r="H279" s="143"/>
      <c r="I279" s="143" t="s">
        <v>44</v>
      </c>
      <c r="J279" s="52" t="s">
        <v>173</v>
      </c>
      <c r="K279" s="144" t="s">
        <v>141</v>
      </c>
      <c r="L279" s="572" t="s">
        <v>194</v>
      </c>
      <c r="M279" s="226"/>
      <c r="N279" s="326">
        <f t="shared" si="21"/>
        <v>0.39791666666666642</v>
      </c>
      <c r="O279" s="143"/>
      <c r="P279" s="632"/>
    </row>
    <row r="280" spans="5:16" ht="15.75" customHeight="1" x14ac:dyDescent="0.25">
      <c r="E280" s="145"/>
      <c r="F280" s="145"/>
      <c r="G280" s="145">
        <f>G279+1</f>
        <v>2</v>
      </c>
      <c r="H280" s="143"/>
      <c r="I280" s="143" t="s">
        <v>44</v>
      </c>
      <c r="J280" s="1424" t="s">
        <v>576</v>
      </c>
      <c r="K280" s="1425" t="s">
        <v>141</v>
      </c>
      <c r="L280" s="1426" t="s">
        <v>347</v>
      </c>
      <c r="M280" s="1420">
        <v>5</v>
      </c>
      <c r="N280" s="1421">
        <f t="shared" ref="N280:N328" si="22">N279+TIME(0,M279,0)</f>
        <v>0.39791666666666642</v>
      </c>
      <c r="O280" s="1422">
        <v>1</v>
      </c>
      <c r="P280" s="632"/>
    </row>
    <row r="281" spans="5:16" ht="15.75" customHeight="1" x14ac:dyDescent="0.25">
      <c r="E281" s="145"/>
      <c r="F281" s="145"/>
      <c r="G281" s="145">
        <f>G280+1</f>
        <v>3</v>
      </c>
      <c r="H281" s="143"/>
      <c r="I281" s="143" t="s">
        <v>2</v>
      </c>
      <c r="J281" s="1325" t="s">
        <v>382</v>
      </c>
      <c r="K281" s="193" t="s">
        <v>141</v>
      </c>
      <c r="L281" s="168" t="s">
        <v>116</v>
      </c>
      <c r="M281" s="226"/>
      <c r="N281" s="326">
        <f t="shared" si="22"/>
        <v>0.40138888888888863</v>
      </c>
      <c r="O281" s="143"/>
      <c r="P281" s="632"/>
    </row>
    <row r="282" spans="5:16" ht="15.75" customHeight="1" x14ac:dyDescent="0.25">
      <c r="E282" s="145"/>
      <c r="F282" s="145"/>
      <c r="G282" s="145">
        <f>G281+1</f>
        <v>4</v>
      </c>
      <c r="H282" s="143"/>
      <c r="I282" s="143" t="s">
        <v>2</v>
      </c>
      <c r="J282" s="1325" t="s">
        <v>361</v>
      </c>
      <c r="K282" s="193" t="s">
        <v>141</v>
      </c>
      <c r="L282" s="168" t="s">
        <v>316</v>
      </c>
      <c r="M282" s="226"/>
      <c r="N282" s="326">
        <f t="shared" si="22"/>
        <v>0.40138888888888863</v>
      </c>
      <c r="O282" s="143"/>
      <c r="P282" s="632"/>
    </row>
    <row r="283" spans="5:16" ht="15.75" customHeight="1" x14ac:dyDescent="0.25">
      <c r="E283" s="145"/>
      <c r="F283" s="145"/>
      <c r="G283" s="145"/>
      <c r="H283" s="143"/>
      <c r="I283" s="143"/>
      <c r="J283" s="1403"/>
      <c r="K283" s="466"/>
      <c r="L283" s="467"/>
      <c r="M283" s="226"/>
      <c r="N283" s="326">
        <f t="shared" si="22"/>
        <v>0.40138888888888863</v>
      </c>
      <c r="O283" s="143"/>
      <c r="P283" s="632"/>
    </row>
    <row r="284" spans="5:16" ht="15.75" customHeight="1" x14ac:dyDescent="0.25">
      <c r="E284" s="145"/>
      <c r="F284" s="305">
        <v>4.3</v>
      </c>
      <c r="G284" s="145"/>
      <c r="H284" s="143"/>
      <c r="I284" s="143"/>
      <c r="J284" s="1401" t="s">
        <v>174</v>
      </c>
      <c r="K284" s="144"/>
      <c r="L284" s="384"/>
      <c r="M284" s="226"/>
      <c r="N284" s="326">
        <f t="shared" si="22"/>
        <v>0.40138888888888863</v>
      </c>
      <c r="O284" s="143"/>
      <c r="P284" s="632"/>
    </row>
    <row r="285" spans="5:16" ht="15.75" customHeight="1" x14ac:dyDescent="0.25">
      <c r="E285" s="145"/>
      <c r="F285" s="305">
        <v>4.3</v>
      </c>
      <c r="G285" s="145">
        <v>1</v>
      </c>
      <c r="H285" s="143"/>
      <c r="I285" s="143" t="s">
        <v>44</v>
      </c>
      <c r="J285" s="1424" t="s">
        <v>577</v>
      </c>
      <c r="K285" s="1425" t="s">
        <v>5</v>
      </c>
      <c r="L285" s="1426" t="s">
        <v>114</v>
      </c>
      <c r="M285" s="1420">
        <v>5</v>
      </c>
      <c r="N285" s="1421">
        <f t="shared" si="22"/>
        <v>0.40138888888888863</v>
      </c>
      <c r="O285" s="1422">
        <v>1</v>
      </c>
      <c r="P285" s="632"/>
    </row>
    <row r="286" spans="5:16" ht="15.75" customHeight="1" x14ac:dyDescent="0.25">
      <c r="E286" s="145"/>
      <c r="F286" s="305">
        <v>4.3</v>
      </c>
      <c r="G286" s="145">
        <f t="shared" ref="G286:G292" si="23">G285+1</f>
        <v>2</v>
      </c>
      <c r="H286" s="143"/>
      <c r="I286" s="143" t="s">
        <v>44</v>
      </c>
      <c r="J286" s="1409" t="s">
        <v>474</v>
      </c>
      <c r="K286" s="911" t="s">
        <v>141</v>
      </c>
      <c r="L286" s="912" t="s">
        <v>290</v>
      </c>
      <c r="M286" s="584"/>
      <c r="N286" s="326">
        <f t="shared" si="22"/>
        <v>0.40486111111111084</v>
      </c>
      <c r="O286" s="143"/>
      <c r="P286" s="632"/>
    </row>
    <row r="287" spans="5:16" ht="15.75" customHeight="1" x14ac:dyDescent="0.25">
      <c r="E287" s="145"/>
      <c r="F287" s="305">
        <v>4.3</v>
      </c>
      <c r="G287" s="145">
        <f t="shared" si="23"/>
        <v>3</v>
      </c>
      <c r="H287" s="143"/>
      <c r="I287" s="143" t="s">
        <v>44</v>
      </c>
      <c r="J287" s="1409" t="s">
        <v>487</v>
      </c>
      <c r="K287" s="909" t="s">
        <v>141</v>
      </c>
      <c r="L287" s="862" t="s">
        <v>88</v>
      </c>
      <c r="M287" s="226"/>
      <c r="N287" s="326">
        <f t="shared" si="22"/>
        <v>0.40486111111111084</v>
      </c>
      <c r="O287" s="143"/>
      <c r="P287" s="632"/>
    </row>
    <row r="288" spans="5:16" ht="15.75" customHeight="1" x14ac:dyDescent="0.25">
      <c r="E288" s="145"/>
      <c r="F288" s="305">
        <v>4.3</v>
      </c>
      <c r="G288" s="145">
        <f t="shared" si="23"/>
        <v>4</v>
      </c>
      <c r="H288" s="143"/>
      <c r="I288" s="143" t="s">
        <v>29</v>
      </c>
      <c r="J288" s="1325" t="s">
        <v>15</v>
      </c>
      <c r="K288" s="193" t="s">
        <v>141</v>
      </c>
      <c r="L288" s="168" t="s">
        <v>581</v>
      </c>
      <c r="M288" s="248"/>
      <c r="N288" s="326">
        <f t="shared" si="22"/>
        <v>0.40486111111111084</v>
      </c>
      <c r="O288" s="143"/>
      <c r="P288" s="632"/>
    </row>
    <row r="289" spans="1:16" ht="15.75" customHeight="1" x14ac:dyDescent="0.25">
      <c r="E289" s="145"/>
      <c r="F289" s="305">
        <v>4.3</v>
      </c>
      <c r="G289" s="145">
        <f t="shared" si="23"/>
        <v>5</v>
      </c>
      <c r="H289" s="143"/>
      <c r="I289" s="143" t="s">
        <v>29</v>
      </c>
      <c r="J289" s="1325" t="s">
        <v>486</v>
      </c>
      <c r="K289" s="193" t="s">
        <v>141</v>
      </c>
      <c r="L289" s="168" t="s">
        <v>318</v>
      </c>
      <c r="M289" s="226"/>
      <c r="N289" s="326">
        <f>N288+TIME(0,M287,0)</f>
        <v>0.40486111111111084</v>
      </c>
      <c r="O289" s="143"/>
      <c r="P289" s="632"/>
    </row>
    <row r="290" spans="1:16" ht="15.75" customHeight="1" x14ac:dyDescent="0.25">
      <c r="E290" s="145"/>
      <c r="F290" s="305">
        <v>4.3</v>
      </c>
      <c r="G290" s="145">
        <f t="shared" si="23"/>
        <v>6</v>
      </c>
      <c r="H290" s="143"/>
      <c r="I290" s="143" t="s">
        <v>29</v>
      </c>
      <c r="J290" s="1325" t="s">
        <v>364</v>
      </c>
      <c r="K290" s="193" t="s">
        <v>141</v>
      </c>
      <c r="L290" s="168" t="s">
        <v>118</v>
      </c>
      <c r="M290" s="226"/>
      <c r="N290" s="326">
        <f t="shared" ref="N290:N295" si="24">N289+TIME(0,M288,0)</f>
        <v>0.40486111111111084</v>
      </c>
      <c r="O290" s="143"/>
      <c r="P290" s="632"/>
    </row>
    <row r="291" spans="1:16" s="714" customFormat="1" ht="15.75" customHeight="1" x14ac:dyDescent="0.25">
      <c r="A291" s="863"/>
      <c r="B291" s="863"/>
      <c r="C291" s="863"/>
      <c r="D291" s="461"/>
      <c r="E291" s="145"/>
      <c r="F291" s="305">
        <v>4.3</v>
      </c>
      <c r="G291" s="145">
        <f t="shared" si="23"/>
        <v>7</v>
      </c>
      <c r="H291" s="143"/>
      <c r="I291" s="143" t="s">
        <v>2</v>
      </c>
      <c r="J291" s="1405" t="s">
        <v>421</v>
      </c>
      <c r="K291" s="573" t="s">
        <v>141</v>
      </c>
      <c r="L291" s="168" t="s">
        <v>380</v>
      </c>
      <c r="M291" s="633"/>
      <c r="N291" s="326">
        <f t="shared" si="24"/>
        <v>0.40486111111111084</v>
      </c>
      <c r="O291" s="143"/>
    </row>
    <row r="292" spans="1:16" s="714" customFormat="1" ht="15.75" customHeight="1" x14ac:dyDescent="0.25">
      <c r="A292" s="863"/>
      <c r="B292" s="863"/>
      <c r="C292" s="863"/>
      <c r="D292" s="461"/>
      <c r="E292" s="145"/>
      <c r="F292" s="305">
        <v>4.3</v>
      </c>
      <c r="G292" s="145">
        <f t="shared" si="23"/>
        <v>8</v>
      </c>
      <c r="H292" s="143"/>
      <c r="I292" s="143" t="s">
        <v>2</v>
      </c>
      <c r="J292" s="1405" t="s">
        <v>426</v>
      </c>
      <c r="K292" s="573" t="s">
        <v>141</v>
      </c>
      <c r="L292" s="168" t="s">
        <v>82</v>
      </c>
      <c r="M292" s="633"/>
      <c r="N292" s="326">
        <f t="shared" si="24"/>
        <v>0.40486111111111084</v>
      </c>
      <c r="O292" s="143"/>
    </row>
    <row r="293" spans="1:16" ht="15.75" customHeight="1" x14ac:dyDescent="0.25">
      <c r="E293" s="145"/>
      <c r="F293" s="305"/>
      <c r="G293" s="145"/>
      <c r="H293" s="143"/>
      <c r="I293" s="143"/>
      <c r="J293" s="52"/>
      <c r="K293" s="144"/>
      <c r="L293" s="384"/>
      <c r="M293" s="226"/>
      <c r="N293" s="326">
        <f t="shared" si="24"/>
        <v>0.40486111111111084</v>
      </c>
      <c r="O293" s="143"/>
      <c r="P293" s="632"/>
    </row>
    <row r="294" spans="1:16" ht="15.75" customHeight="1" x14ac:dyDescent="0.25">
      <c r="E294" s="145"/>
      <c r="F294" s="305">
        <v>4.4000000000000004</v>
      </c>
      <c r="G294" s="180"/>
      <c r="H294" s="243"/>
      <c r="I294" s="143"/>
      <c r="J294" s="1335" t="s">
        <v>305</v>
      </c>
      <c r="K294" s="193"/>
      <c r="L294" s="193"/>
      <c r="M294" s="226"/>
      <c r="N294" s="326">
        <f t="shared" si="24"/>
        <v>0.40486111111111084</v>
      </c>
      <c r="O294" s="143"/>
      <c r="P294" s="632"/>
    </row>
    <row r="295" spans="1:16" ht="15.75" customHeight="1" x14ac:dyDescent="0.25">
      <c r="E295" s="145"/>
      <c r="F295" s="305"/>
      <c r="G295" s="418">
        <v>1</v>
      </c>
      <c r="H295" s="243"/>
      <c r="I295" s="143" t="s">
        <v>276</v>
      </c>
      <c r="J295" s="1428" t="s">
        <v>578</v>
      </c>
      <c r="K295" s="1429" t="s">
        <v>141</v>
      </c>
      <c r="L295" s="1426" t="s">
        <v>292</v>
      </c>
      <c r="M295" s="1423">
        <v>10</v>
      </c>
      <c r="N295" s="1421">
        <f t="shared" si="24"/>
        <v>0.40486111111111084</v>
      </c>
      <c r="O295" s="1422">
        <v>2</v>
      </c>
      <c r="P295" s="632"/>
    </row>
    <row r="296" spans="1:16" s="689" customFormat="1" ht="15.75" customHeight="1" x14ac:dyDescent="0.25">
      <c r="A296" s="863"/>
      <c r="B296" s="863"/>
      <c r="C296" s="863"/>
      <c r="D296" s="461"/>
      <c r="E296" s="145"/>
      <c r="F296" s="305"/>
      <c r="G296" s="418">
        <v>2</v>
      </c>
      <c r="H296" s="243"/>
      <c r="I296" s="143" t="s">
        <v>2</v>
      </c>
      <c r="J296" s="1406"/>
      <c r="K296" s="624"/>
      <c r="L296" s="623"/>
      <c r="M296" s="625"/>
      <c r="N296" s="326">
        <f>N295+TIME(0,M294,0)</f>
        <v>0.40486111111111084</v>
      </c>
      <c r="O296" s="143"/>
    </row>
    <row r="297" spans="1:16" ht="15.75" customHeight="1" x14ac:dyDescent="0.25">
      <c r="E297" s="145"/>
      <c r="F297" s="305"/>
      <c r="G297" s="145"/>
      <c r="H297" s="143"/>
      <c r="I297" s="143"/>
      <c r="J297" s="52"/>
      <c r="K297" s="144"/>
      <c r="L297" s="384"/>
      <c r="M297" s="226"/>
      <c r="N297" s="326"/>
      <c r="O297" s="143"/>
      <c r="P297" s="632"/>
    </row>
    <row r="298" spans="1:16" ht="15.75" customHeight="1" x14ac:dyDescent="0.25">
      <c r="E298" s="145"/>
      <c r="F298" s="305">
        <v>4.5</v>
      </c>
      <c r="G298" s="145"/>
      <c r="H298" s="143"/>
      <c r="I298" s="143"/>
      <c r="J298" s="1401" t="s">
        <v>112</v>
      </c>
      <c r="K298" s="144"/>
      <c r="L298" s="384"/>
      <c r="M298" s="226"/>
      <c r="N298" s="326">
        <f>N296+TIME(0,M296,0)</f>
        <v>0.40486111111111084</v>
      </c>
      <c r="O298" s="143">
        <v>0</v>
      </c>
      <c r="P298" s="632"/>
    </row>
    <row r="299" spans="1:16" ht="15.75" customHeight="1" x14ac:dyDescent="0.25">
      <c r="E299" s="145"/>
      <c r="F299" s="305">
        <v>4.5</v>
      </c>
      <c r="G299" s="145">
        <v>1</v>
      </c>
      <c r="H299" s="143"/>
      <c r="I299" s="143" t="s">
        <v>44</v>
      </c>
      <c r="J299" s="1410"/>
      <c r="K299" s="624" t="s">
        <v>141</v>
      </c>
      <c r="L299" s="384"/>
      <c r="M299" s="786"/>
      <c r="N299" s="326">
        <f t="shared" si="22"/>
        <v>0.40486111111111084</v>
      </c>
      <c r="O299" s="143">
        <v>0</v>
      </c>
      <c r="P299" s="632"/>
    </row>
    <row r="300" spans="1:16" ht="15.75" customHeight="1" x14ac:dyDescent="0.25">
      <c r="E300" s="145"/>
      <c r="F300" s="145"/>
      <c r="G300" s="145">
        <f>G299+1</f>
        <v>2</v>
      </c>
      <c r="H300" s="143"/>
      <c r="I300" s="143" t="s">
        <v>146</v>
      </c>
      <c r="J300" s="1410"/>
      <c r="K300" s="624" t="s">
        <v>141</v>
      </c>
      <c r="L300" s="306"/>
      <c r="M300" s="786"/>
      <c r="N300" s="326">
        <f t="shared" si="22"/>
        <v>0.40486111111111084</v>
      </c>
      <c r="O300" s="143">
        <v>0</v>
      </c>
      <c r="P300" s="632"/>
    </row>
    <row r="301" spans="1:16" ht="15.75" customHeight="1" x14ac:dyDescent="0.25">
      <c r="E301" s="145"/>
      <c r="F301" s="145"/>
      <c r="G301" s="145"/>
      <c r="H301" s="143"/>
      <c r="I301" s="143"/>
      <c r="J301" s="52"/>
      <c r="K301" s="144"/>
      <c r="L301" s="384"/>
      <c r="M301" s="226"/>
      <c r="N301" s="326">
        <f t="shared" si="22"/>
        <v>0.40486111111111084</v>
      </c>
      <c r="O301" s="143">
        <v>0</v>
      </c>
      <c r="P301" s="632"/>
    </row>
    <row r="302" spans="1:16" ht="15.75" customHeight="1" x14ac:dyDescent="0.25">
      <c r="E302" s="145">
        <v>5</v>
      </c>
      <c r="F302" s="145"/>
      <c r="G302" s="145"/>
      <c r="H302" s="143">
        <v>5</v>
      </c>
      <c r="I302" s="143"/>
      <c r="J302" s="1396" t="s">
        <v>148</v>
      </c>
      <c r="K302" s="144"/>
      <c r="L302" s="384"/>
      <c r="M302" s="226"/>
      <c r="N302" s="326">
        <f t="shared" si="22"/>
        <v>0.40486111111111084</v>
      </c>
      <c r="O302" s="143">
        <v>0</v>
      </c>
      <c r="P302" s="632"/>
    </row>
    <row r="303" spans="1:16" ht="15.75" customHeight="1" x14ac:dyDescent="0.25">
      <c r="E303" s="145"/>
      <c r="F303" s="145"/>
      <c r="G303" s="145"/>
      <c r="H303" s="143"/>
      <c r="I303" s="143"/>
      <c r="J303" s="52"/>
      <c r="K303" s="144"/>
      <c r="L303" s="384"/>
      <c r="M303" s="226"/>
      <c r="N303" s="326">
        <f t="shared" si="22"/>
        <v>0.40486111111111084</v>
      </c>
      <c r="O303" s="143">
        <v>0</v>
      </c>
      <c r="P303" s="632"/>
    </row>
    <row r="304" spans="1:16" ht="15.75" customHeight="1" x14ac:dyDescent="0.25">
      <c r="E304" s="145"/>
      <c r="F304" s="145">
        <v>5.0999999999999996</v>
      </c>
      <c r="G304" s="145"/>
      <c r="H304" s="143"/>
      <c r="I304" s="143"/>
      <c r="J304" s="1401" t="s">
        <v>171</v>
      </c>
      <c r="K304" s="144"/>
      <c r="L304" s="384"/>
      <c r="M304" s="226"/>
      <c r="N304" s="326">
        <f t="shared" si="22"/>
        <v>0.40486111111111084</v>
      </c>
      <c r="O304" s="143">
        <v>0</v>
      </c>
      <c r="P304" s="632"/>
    </row>
    <row r="305" spans="1:16" ht="15.75" customHeight="1" x14ac:dyDescent="0.25">
      <c r="E305" s="145"/>
      <c r="F305" s="145"/>
      <c r="G305" s="145">
        <v>1</v>
      </c>
      <c r="H305" s="143"/>
      <c r="I305" s="143" t="s">
        <v>44</v>
      </c>
      <c r="J305" s="52" t="s">
        <v>427</v>
      </c>
      <c r="K305" s="144" t="s">
        <v>141</v>
      </c>
      <c r="L305" s="384" t="s">
        <v>393</v>
      </c>
      <c r="M305" s="226"/>
      <c r="N305" s="326">
        <f t="shared" si="22"/>
        <v>0.40486111111111084</v>
      </c>
      <c r="O305" s="143">
        <v>0</v>
      </c>
      <c r="P305" s="632"/>
    </row>
    <row r="306" spans="1:16" ht="15.75" customHeight="1" x14ac:dyDescent="0.25">
      <c r="E306" s="145"/>
      <c r="F306" s="145"/>
      <c r="G306" s="145">
        <f>G305+1</f>
        <v>2</v>
      </c>
      <c r="H306" s="143"/>
      <c r="I306" s="143" t="s">
        <v>44</v>
      </c>
      <c r="J306" s="52" t="s">
        <v>119</v>
      </c>
      <c r="K306" s="144" t="s">
        <v>141</v>
      </c>
      <c r="L306" s="384" t="s">
        <v>82</v>
      </c>
      <c r="M306" s="226"/>
      <c r="N306" s="326">
        <f t="shared" si="22"/>
        <v>0.40486111111111084</v>
      </c>
      <c r="O306" s="143">
        <v>0</v>
      </c>
      <c r="P306" s="632"/>
    </row>
    <row r="307" spans="1:16" ht="15.75" customHeight="1" x14ac:dyDescent="0.25">
      <c r="E307" s="145"/>
      <c r="F307" s="145"/>
      <c r="G307" s="145">
        <f>G306+1</f>
        <v>3</v>
      </c>
      <c r="H307" s="143"/>
      <c r="I307" s="143" t="s">
        <v>44</v>
      </c>
      <c r="J307" s="52" t="s">
        <v>172</v>
      </c>
      <c r="K307" s="144" t="s">
        <v>141</v>
      </c>
      <c r="L307" s="384" t="s">
        <v>26</v>
      </c>
      <c r="M307" s="226"/>
      <c r="N307" s="326">
        <f t="shared" si="22"/>
        <v>0.40486111111111084</v>
      </c>
      <c r="O307" s="143">
        <v>0</v>
      </c>
      <c r="P307" s="632"/>
    </row>
    <row r="308" spans="1:16" ht="15.75" customHeight="1" x14ac:dyDescent="0.25">
      <c r="E308" s="145"/>
      <c r="F308" s="145"/>
      <c r="G308" s="145">
        <f>G307+1</f>
        <v>4</v>
      </c>
      <c r="H308" s="143"/>
      <c r="I308" s="143" t="s">
        <v>44</v>
      </c>
      <c r="J308" s="52" t="s">
        <v>240</v>
      </c>
      <c r="K308" s="144" t="s">
        <v>141</v>
      </c>
      <c r="L308" s="384" t="s">
        <v>26</v>
      </c>
      <c r="M308" s="226"/>
      <c r="N308" s="326">
        <f t="shared" si="22"/>
        <v>0.40486111111111084</v>
      </c>
      <c r="O308" s="143">
        <v>0</v>
      </c>
      <c r="P308" s="632"/>
    </row>
    <row r="309" spans="1:16" ht="15.75" customHeight="1" x14ac:dyDescent="0.25">
      <c r="E309" s="145"/>
      <c r="F309" s="145"/>
      <c r="G309" s="145">
        <f>G308+1</f>
        <v>5</v>
      </c>
      <c r="H309" s="143"/>
      <c r="I309" s="143" t="s">
        <v>2</v>
      </c>
      <c r="J309" s="52"/>
      <c r="K309" s="193" t="s">
        <v>141</v>
      </c>
      <c r="L309" s="168"/>
      <c r="M309" s="226"/>
      <c r="N309" s="326">
        <f t="shared" si="22"/>
        <v>0.40486111111111084</v>
      </c>
      <c r="O309" s="143">
        <v>0</v>
      </c>
      <c r="P309" s="632"/>
    </row>
    <row r="310" spans="1:16" s="654" customFormat="1" ht="15.75" customHeight="1" x14ac:dyDescent="0.25">
      <c r="A310" s="863"/>
      <c r="B310" s="863"/>
      <c r="C310" s="863"/>
      <c r="D310" s="461"/>
      <c r="E310" s="145"/>
      <c r="F310" s="145"/>
      <c r="G310" s="145"/>
      <c r="H310" s="143"/>
      <c r="I310" s="143"/>
      <c r="J310" s="52"/>
      <c r="K310" s="193"/>
      <c r="L310" s="168"/>
      <c r="M310" s="226"/>
      <c r="N310" s="326"/>
      <c r="O310" s="143"/>
    </row>
    <row r="311" spans="1:16" ht="15.75" customHeight="1" x14ac:dyDescent="0.25">
      <c r="E311" s="145"/>
      <c r="F311" s="145">
        <v>5.2</v>
      </c>
      <c r="G311" s="145"/>
      <c r="H311" s="143"/>
      <c r="I311" s="143"/>
      <c r="J311" s="1401" t="s">
        <v>312</v>
      </c>
      <c r="K311" s="144"/>
      <c r="L311" s="384"/>
      <c r="M311" s="226"/>
      <c r="N311" s="326">
        <f>N309+TIME(0,M309,0)</f>
        <v>0.40486111111111084</v>
      </c>
      <c r="O311" s="143">
        <v>0</v>
      </c>
      <c r="P311" s="632"/>
    </row>
    <row r="312" spans="1:16" ht="15.75" customHeight="1" x14ac:dyDescent="0.25">
      <c r="E312" s="145"/>
      <c r="F312" s="145"/>
      <c r="G312" s="145">
        <v>1</v>
      </c>
      <c r="H312" s="143"/>
      <c r="I312" s="143" t="s">
        <v>44</v>
      </c>
      <c r="J312" s="52" t="s">
        <v>173</v>
      </c>
      <c r="K312" s="144" t="s">
        <v>141</v>
      </c>
      <c r="L312" s="572" t="s">
        <v>194</v>
      </c>
      <c r="M312" s="226"/>
      <c r="N312" s="326">
        <f t="shared" si="22"/>
        <v>0.40486111111111084</v>
      </c>
      <c r="O312" s="143">
        <v>0</v>
      </c>
      <c r="P312" s="632"/>
    </row>
    <row r="313" spans="1:16" ht="15.75" customHeight="1" x14ac:dyDescent="0.25">
      <c r="E313" s="145"/>
      <c r="F313" s="145"/>
      <c r="G313" s="145">
        <f>G312+1</f>
        <v>2</v>
      </c>
      <c r="H313" s="143"/>
      <c r="I313" s="143" t="s">
        <v>44</v>
      </c>
      <c r="J313" s="1424" t="s">
        <v>579</v>
      </c>
      <c r="K313" s="1425" t="s">
        <v>141</v>
      </c>
      <c r="L313" s="1426" t="s">
        <v>347</v>
      </c>
      <c r="M313" s="1420">
        <v>5</v>
      </c>
      <c r="N313" s="1421">
        <f t="shared" si="22"/>
        <v>0.40486111111111084</v>
      </c>
      <c r="O313" s="1422">
        <v>1</v>
      </c>
      <c r="P313" s="632"/>
    </row>
    <row r="314" spans="1:16" ht="15.75" customHeight="1" x14ac:dyDescent="0.25">
      <c r="E314" s="145"/>
      <c r="F314" s="145"/>
      <c r="G314" s="145">
        <f>G313+1</f>
        <v>3</v>
      </c>
      <c r="H314" s="143"/>
      <c r="I314" s="143" t="s">
        <v>2</v>
      </c>
      <c r="J314" s="1325" t="s">
        <v>246</v>
      </c>
      <c r="K314" s="193" t="s">
        <v>141</v>
      </c>
      <c r="L314" s="168" t="s">
        <v>116</v>
      </c>
      <c r="M314" s="226"/>
      <c r="N314" s="458">
        <f t="shared" ref="N314:N322" si="25">N313+TIME(0,M313,0)</f>
        <v>0.40833333333333305</v>
      </c>
      <c r="O314" s="143">
        <v>0</v>
      </c>
      <c r="P314" s="632"/>
    </row>
    <row r="315" spans="1:16" ht="15.75" customHeight="1" x14ac:dyDescent="0.25">
      <c r="E315" s="145"/>
      <c r="F315" s="145"/>
      <c r="G315" s="145">
        <f>G314+1</f>
        <v>4</v>
      </c>
      <c r="H315" s="143"/>
      <c r="I315" s="143" t="s">
        <v>2</v>
      </c>
      <c r="J315" s="1325" t="s">
        <v>361</v>
      </c>
      <c r="K315" s="193" t="s">
        <v>141</v>
      </c>
      <c r="L315" s="168" t="s">
        <v>316</v>
      </c>
      <c r="M315" s="622"/>
      <c r="N315" s="458">
        <f t="shared" si="25"/>
        <v>0.40833333333333305</v>
      </c>
      <c r="O315" s="143">
        <v>0</v>
      </c>
      <c r="P315" s="632"/>
    </row>
    <row r="316" spans="1:16" ht="15.75" customHeight="1" x14ac:dyDescent="0.25">
      <c r="E316" s="145"/>
      <c r="F316" s="145"/>
      <c r="G316" s="145">
        <f>G315+1</f>
        <v>5</v>
      </c>
      <c r="H316" s="143"/>
      <c r="I316" s="143"/>
      <c r="J316" s="1325"/>
      <c r="K316" s="193" t="s">
        <v>141</v>
      </c>
      <c r="L316" s="168"/>
      <c r="M316" s="226"/>
      <c r="N316" s="458">
        <f t="shared" si="25"/>
        <v>0.40833333333333305</v>
      </c>
      <c r="O316" s="143">
        <v>0</v>
      </c>
      <c r="P316" s="632"/>
    </row>
    <row r="317" spans="1:16" ht="15.75" customHeight="1" x14ac:dyDescent="0.25">
      <c r="E317" s="145"/>
      <c r="F317" s="145"/>
      <c r="G317" s="145"/>
      <c r="H317" s="143"/>
      <c r="I317" s="143"/>
      <c r="J317" s="52"/>
      <c r="K317" s="144"/>
      <c r="L317" s="384"/>
      <c r="M317" s="226"/>
      <c r="N317" s="458">
        <f t="shared" si="25"/>
        <v>0.40833333333333305</v>
      </c>
      <c r="O317" s="143">
        <v>0</v>
      </c>
      <c r="P317" s="632"/>
    </row>
    <row r="318" spans="1:16" ht="15.75" customHeight="1" x14ac:dyDescent="0.25">
      <c r="E318" s="145"/>
      <c r="F318" s="145">
        <v>5.3</v>
      </c>
      <c r="G318" s="145"/>
      <c r="H318" s="143"/>
      <c r="I318" s="143"/>
      <c r="J318" s="1401" t="s">
        <v>174</v>
      </c>
      <c r="K318" s="144"/>
      <c r="L318" s="384"/>
      <c r="M318" s="226"/>
      <c r="N318" s="458">
        <f t="shared" si="25"/>
        <v>0.40833333333333305</v>
      </c>
      <c r="O318" s="143">
        <v>0</v>
      </c>
      <c r="P318" s="632"/>
    </row>
    <row r="319" spans="1:16" ht="15.75" customHeight="1" x14ac:dyDescent="0.25">
      <c r="E319" s="145"/>
      <c r="F319" s="145"/>
      <c r="G319" s="145">
        <v>1</v>
      </c>
      <c r="H319" s="143"/>
      <c r="I319" s="143" t="s">
        <v>44</v>
      </c>
      <c r="J319" s="52" t="s">
        <v>362</v>
      </c>
      <c r="K319" s="144"/>
      <c r="L319" s="168" t="s">
        <v>114</v>
      </c>
      <c r="M319" s="226"/>
      <c r="N319" s="458">
        <f t="shared" si="25"/>
        <v>0.40833333333333305</v>
      </c>
      <c r="O319" s="143">
        <v>0</v>
      </c>
      <c r="P319" s="632"/>
    </row>
    <row r="320" spans="1:16" ht="15.75" customHeight="1" x14ac:dyDescent="0.25">
      <c r="E320" s="145"/>
      <c r="F320" s="145"/>
      <c r="G320" s="145">
        <f t="shared" ref="G320:H326" si="26">G319+1</f>
        <v>2</v>
      </c>
      <c r="H320" s="143"/>
      <c r="I320" s="143" t="s">
        <v>44</v>
      </c>
      <c r="J320" s="1409" t="s">
        <v>291</v>
      </c>
      <c r="K320" s="911" t="s">
        <v>141</v>
      </c>
      <c r="L320" s="912" t="s">
        <v>290</v>
      </c>
      <c r="M320" s="226"/>
      <c r="N320" s="458">
        <f t="shared" si="25"/>
        <v>0.40833333333333305</v>
      </c>
      <c r="O320" s="143">
        <v>0</v>
      </c>
      <c r="P320" s="632"/>
    </row>
    <row r="321" spans="1:16" ht="15.75" customHeight="1" x14ac:dyDescent="0.25">
      <c r="E321" s="145"/>
      <c r="F321" s="145"/>
      <c r="G321" s="145">
        <f t="shared" si="26"/>
        <v>3</v>
      </c>
      <c r="H321" s="143"/>
      <c r="I321" s="143" t="s">
        <v>44</v>
      </c>
      <c r="J321" s="1409" t="s">
        <v>428</v>
      </c>
      <c r="K321" s="909" t="s">
        <v>141</v>
      </c>
      <c r="L321" s="862" t="s">
        <v>88</v>
      </c>
      <c r="M321" s="226"/>
      <c r="N321" s="458">
        <f t="shared" si="25"/>
        <v>0.40833333333333305</v>
      </c>
      <c r="O321" s="143">
        <v>0</v>
      </c>
      <c r="P321" s="632"/>
    </row>
    <row r="322" spans="1:16" ht="15.75" customHeight="1" x14ac:dyDescent="0.25">
      <c r="E322" s="145"/>
      <c r="F322" s="145"/>
      <c r="G322" s="145">
        <f t="shared" si="26"/>
        <v>4</v>
      </c>
      <c r="H322" s="145">
        <f>H321+1</f>
        <v>1</v>
      </c>
      <c r="I322" s="143" t="s">
        <v>44</v>
      </c>
      <c r="J322" s="1325" t="s">
        <v>16</v>
      </c>
      <c r="K322" s="193" t="s">
        <v>141</v>
      </c>
      <c r="L322" s="168" t="s">
        <v>581</v>
      </c>
      <c r="N322" s="458">
        <f t="shared" si="25"/>
        <v>0.40833333333333305</v>
      </c>
      <c r="O322" s="143">
        <v>0</v>
      </c>
      <c r="P322" s="632"/>
    </row>
    <row r="323" spans="1:16" ht="15.75" customHeight="1" x14ac:dyDescent="0.25">
      <c r="E323" s="145"/>
      <c r="F323" s="145"/>
      <c r="G323" s="145">
        <f t="shared" si="26"/>
        <v>5</v>
      </c>
      <c r="H323" s="145">
        <f>H322+1</f>
        <v>2</v>
      </c>
      <c r="I323" s="143" t="s">
        <v>44</v>
      </c>
      <c r="J323" s="1325" t="s">
        <v>363</v>
      </c>
      <c r="K323" s="193" t="s">
        <v>141</v>
      </c>
      <c r="L323" s="168" t="s">
        <v>318</v>
      </c>
      <c r="M323" s="248"/>
      <c r="N323" s="326">
        <f t="shared" si="22"/>
        <v>0.40833333333333305</v>
      </c>
      <c r="O323" s="143">
        <v>0</v>
      </c>
      <c r="P323" s="632"/>
    </row>
    <row r="324" spans="1:16" ht="15.75" customHeight="1" x14ac:dyDescent="0.25">
      <c r="E324" s="145"/>
      <c r="F324" s="145"/>
      <c r="G324" s="145">
        <f t="shared" si="26"/>
        <v>6</v>
      </c>
      <c r="H324" s="145">
        <f>H323+1</f>
        <v>3</v>
      </c>
      <c r="I324" s="143" t="s">
        <v>44</v>
      </c>
      <c r="J324" s="1325" t="s">
        <v>364</v>
      </c>
      <c r="K324" s="193" t="s">
        <v>141</v>
      </c>
      <c r="L324" s="168" t="s">
        <v>118</v>
      </c>
      <c r="M324" s="226"/>
      <c r="N324" s="326">
        <f t="shared" si="22"/>
        <v>0.40833333333333305</v>
      </c>
      <c r="O324" s="143">
        <v>0</v>
      </c>
      <c r="P324" s="632"/>
    </row>
    <row r="325" spans="1:16" s="714" customFormat="1" ht="15.75" customHeight="1" x14ac:dyDescent="0.25">
      <c r="A325" s="863"/>
      <c r="B325" s="863"/>
      <c r="C325" s="863"/>
      <c r="D325" s="461"/>
      <c r="E325" s="145"/>
      <c r="F325" s="145"/>
      <c r="G325" s="145">
        <f t="shared" si="26"/>
        <v>7</v>
      </c>
      <c r="H325" s="145">
        <f t="shared" si="26"/>
        <v>4</v>
      </c>
      <c r="I325" s="143" t="s">
        <v>2</v>
      </c>
      <c r="J325" s="1405" t="s">
        <v>421</v>
      </c>
      <c r="K325" s="573" t="s">
        <v>141</v>
      </c>
      <c r="L325" s="168" t="s">
        <v>380</v>
      </c>
      <c r="M325" s="633"/>
      <c r="N325" s="326">
        <f t="shared" si="22"/>
        <v>0.40833333333333305</v>
      </c>
      <c r="O325" s="143"/>
    </row>
    <row r="326" spans="1:16" s="714" customFormat="1" ht="15.75" customHeight="1" x14ac:dyDescent="0.25">
      <c r="A326" s="863"/>
      <c r="B326" s="863"/>
      <c r="C326" s="863"/>
      <c r="D326" s="461"/>
      <c r="E326" s="145"/>
      <c r="F326" s="145"/>
      <c r="G326" s="145">
        <f t="shared" si="26"/>
        <v>8</v>
      </c>
      <c r="H326" s="145">
        <f t="shared" si="26"/>
        <v>5</v>
      </c>
      <c r="I326" s="143" t="s">
        <v>2</v>
      </c>
      <c r="J326" s="1405" t="s">
        <v>426</v>
      </c>
      <c r="K326" s="573" t="s">
        <v>141</v>
      </c>
      <c r="L326" s="168" t="s">
        <v>82</v>
      </c>
      <c r="M326" s="633"/>
      <c r="N326" s="326">
        <f t="shared" si="22"/>
        <v>0.40833333333333305</v>
      </c>
      <c r="O326" s="143"/>
    </row>
    <row r="327" spans="1:16" ht="15.75" customHeight="1" x14ac:dyDescent="0.25">
      <c r="E327" s="145"/>
      <c r="F327" s="145"/>
      <c r="G327" s="145"/>
      <c r="H327" s="145"/>
      <c r="I327" s="143"/>
      <c r="J327" s="52"/>
      <c r="K327" s="144"/>
      <c r="L327" s="384"/>
      <c r="M327" s="226"/>
      <c r="N327" s="326">
        <f t="shared" si="22"/>
        <v>0.40833333333333305</v>
      </c>
      <c r="O327" s="143"/>
      <c r="P327" s="632"/>
    </row>
    <row r="328" spans="1:16" ht="15.75" customHeight="1" x14ac:dyDescent="0.25">
      <c r="E328" s="145"/>
      <c r="F328" s="145">
        <v>5.4</v>
      </c>
      <c r="G328" s="180"/>
      <c r="H328" s="243"/>
      <c r="I328" s="143"/>
      <c r="J328" s="1335" t="s">
        <v>305</v>
      </c>
      <c r="K328" s="193"/>
      <c r="L328" s="193"/>
      <c r="M328" s="226"/>
      <c r="N328" s="326">
        <f t="shared" si="22"/>
        <v>0.40833333333333305</v>
      </c>
      <c r="O328" s="143">
        <v>0</v>
      </c>
      <c r="P328" s="632"/>
    </row>
    <row r="329" spans="1:16" ht="15.75" customHeight="1" x14ac:dyDescent="0.25">
      <c r="E329" s="145"/>
      <c r="F329" s="145"/>
      <c r="G329" s="192">
        <v>1</v>
      </c>
      <c r="H329" s="243"/>
      <c r="I329" s="143" t="s">
        <v>44</v>
      </c>
      <c r="J329" s="1337" t="s">
        <v>470</v>
      </c>
      <c r="K329" s="193" t="s">
        <v>141</v>
      </c>
      <c r="L329" s="168" t="s">
        <v>292</v>
      </c>
      <c r="M329" s="248"/>
      <c r="N329" s="326">
        <f t="shared" ref="N329:N339" si="27">N328+TIME(0,M328,0)</f>
        <v>0.40833333333333305</v>
      </c>
      <c r="O329" s="143">
        <v>0</v>
      </c>
      <c r="P329" s="632"/>
    </row>
    <row r="330" spans="1:16" ht="15.75" customHeight="1" x14ac:dyDescent="0.25">
      <c r="E330" s="145"/>
      <c r="F330" s="145"/>
      <c r="G330" s="192">
        <f>G329+1</f>
        <v>2</v>
      </c>
      <c r="H330" s="243"/>
      <c r="I330" s="143" t="s">
        <v>44</v>
      </c>
      <c r="J330" s="1411"/>
      <c r="K330" s="573"/>
      <c r="L330" s="168"/>
      <c r="M330" s="574"/>
      <c r="N330" s="326">
        <f t="shared" si="27"/>
        <v>0.40833333333333305</v>
      </c>
      <c r="O330" s="143">
        <v>0</v>
      </c>
      <c r="P330" s="632"/>
    </row>
    <row r="331" spans="1:16" s="654" customFormat="1" ht="15.75" customHeight="1" x14ac:dyDescent="0.25">
      <c r="A331" s="863"/>
      <c r="B331" s="863"/>
      <c r="C331" s="863"/>
      <c r="D331" s="461"/>
      <c r="E331" s="145"/>
      <c r="F331" s="145"/>
      <c r="G331" s="192"/>
      <c r="H331" s="243"/>
      <c r="I331" s="143"/>
      <c r="J331" s="1411"/>
      <c r="K331" s="573"/>
      <c r="L331" s="168"/>
      <c r="M331" s="574"/>
      <c r="N331" s="326"/>
      <c r="O331" s="143"/>
    </row>
    <row r="332" spans="1:16" s="654" customFormat="1" ht="15.75" customHeight="1" x14ac:dyDescent="0.25">
      <c r="A332" s="863"/>
      <c r="B332" s="863"/>
      <c r="C332" s="863"/>
      <c r="D332" s="461"/>
      <c r="E332" s="145"/>
      <c r="F332" s="145"/>
      <c r="G332" s="226"/>
      <c r="H332" s="143"/>
      <c r="I332" s="143"/>
      <c r="J332" s="1345"/>
      <c r="K332" s="193"/>
      <c r="L332" s="168"/>
      <c r="M332" s="226"/>
      <c r="N332" s="326"/>
      <c r="O332" s="143"/>
    </row>
    <row r="333" spans="1:16" ht="15.75" customHeight="1" x14ac:dyDescent="0.25">
      <c r="E333" s="145"/>
      <c r="F333" s="145">
        <v>5.6</v>
      </c>
      <c r="G333" s="180"/>
      <c r="H333" s="243"/>
      <c r="I333" s="143"/>
      <c r="J333" s="1335" t="s">
        <v>315</v>
      </c>
      <c r="K333" s="193"/>
      <c r="L333" s="193"/>
      <c r="M333" s="226"/>
      <c r="N333" s="326">
        <f>N330+TIME(0,N330,0)</f>
        <v>0.40833333333333305</v>
      </c>
      <c r="O333" s="143"/>
      <c r="P333" s="632"/>
    </row>
    <row r="334" spans="1:16" ht="15.75" customHeight="1" x14ac:dyDescent="0.25">
      <c r="E334" s="145"/>
      <c r="F334" s="145"/>
      <c r="G334" s="418">
        <v>1</v>
      </c>
      <c r="H334" s="243"/>
      <c r="I334" s="143" t="s">
        <v>276</v>
      </c>
      <c r="J334" s="1412"/>
      <c r="K334" s="573"/>
      <c r="L334" s="1419"/>
      <c r="M334" s="454"/>
      <c r="N334" s="382">
        <f t="shared" si="27"/>
        <v>0.40833333333333305</v>
      </c>
      <c r="O334" s="143"/>
      <c r="P334" s="632"/>
    </row>
    <row r="335" spans="1:16" ht="15.75" customHeight="1" x14ac:dyDescent="0.25">
      <c r="E335" s="145"/>
      <c r="G335" s="418">
        <f>G334+1</f>
        <v>2</v>
      </c>
      <c r="H335" s="243"/>
      <c r="I335" s="143" t="s">
        <v>276</v>
      </c>
      <c r="J335" s="717"/>
      <c r="K335" s="450"/>
      <c r="L335" s="449"/>
      <c r="M335" s="218"/>
      <c r="N335" s="382">
        <f t="shared" si="27"/>
        <v>0.40833333333333305</v>
      </c>
      <c r="O335" s="143">
        <v>0</v>
      </c>
      <c r="P335" s="632"/>
    </row>
    <row r="336" spans="1:16" ht="15.75" customHeight="1" x14ac:dyDescent="0.25">
      <c r="E336" s="145"/>
      <c r="F336" s="145"/>
      <c r="G336" s="418">
        <f>G335+1</f>
        <v>3</v>
      </c>
      <c r="H336" s="243"/>
      <c r="I336" s="143" t="s">
        <v>276</v>
      </c>
      <c r="J336" s="1413"/>
      <c r="K336" s="627" t="s">
        <v>5</v>
      </c>
      <c r="L336" s="628"/>
      <c r="M336" s="218"/>
      <c r="N336" s="382">
        <f t="shared" si="27"/>
        <v>0.40833333333333305</v>
      </c>
      <c r="O336" s="143">
        <v>0</v>
      </c>
      <c r="P336" s="632"/>
    </row>
    <row r="337" spans="1:16" s="632" customFormat="1" ht="15.75" customHeight="1" x14ac:dyDescent="0.25">
      <c r="A337" s="863"/>
      <c r="B337" s="863"/>
      <c r="C337" s="863"/>
      <c r="D337" s="461"/>
      <c r="E337" s="145"/>
      <c r="F337" s="145"/>
      <c r="G337" s="418">
        <f>G336+1</f>
        <v>4</v>
      </c>
      <c r="H337" s="243"/>
      <c r="I337" s="143" t="s">
        <v>276</v>
      </c>
      <c r="J337" s="1342"/>
      <c r="N337" s="382">
        <f t="shared" si="27"/>
        <v>0.40833333333333305</v>
      </c>
      <c r="O337" s="143">
        <v>0</v>
      </c>
    </row>
    <row r="338" spans="1:16" s="632" customFormat="1" ht="15.75" customHeight="1" x14ac:dyDescent="0.25">
      <c r="A338" s="863"/>
      <c r="B338" s="863"/>
      <c r="C338" s="863"/>
      <c r="D338" s="461"/>
      <c r="E338" s="145"/>
      <c r="F338" s="145"/>
      <c r="G338" s="418">
        <f>G337+1</f>
        <v>5</v>
      </c>
      <c r="H338" s="243"/>
      <c r="I338" s="143" t="s">
        <v>276</v>
      </c>
      <c r="J338" s="1412"/>
      <c r="K338" s="573"/>
      <c r="L338" s="168"/>
      <c r="M338" s="226"/>
      <c r="N338" s="382">
        <f t="shared" si="27"/>
        <v>0.40833333333333305</v>
      </c>
      <c r="O338" s="143">
        <v>0</v>
      </c>
    </row>
    <row r="339" spans="1:16" ht="15.75" customHeight="1" x14ac:dyDescent="0.25">
      <c r="E339" s="145"/>
      <c r="F339" s="145"/>
      <c r="G339" s="418">
        <f>G338+1</f>
        <v>6</v>
      </c>
      <c r="H339" s="243"/>
      <c r="I339" s="143" t="s">
        <v>276</v>
      </c>
      <c r="N339" s="382">
        <f t="shared" si="27"/>
        <v>0.40833333333333305</v>
      </c>
      <c r="O339" s="143">
        <v>0</v>
      </c>
      <c r="P339" s="632"/>
    </row>
    <row r="340" spans="1:16" s="654" customFormat="1" ht="15.75" customHeight="1" x14ac:dyDescent="0.25">
      <c r="A340" s="863"/>
      <c r="B340" s="863"/>
      <c r="C340" s="863"/>
      <c r="D340" s="461"/>
      <c r="E340" s="145"/>
      <c r="F340" s="145"/>
      <c r="G340" s="418"/>
      <c r="H340" s="243"/>
      <c r="I340" s="143"/>
      <c r="J340" s="1312"/>
      <c r="K340" s="98"/>
      <c r="L340" s="409"/>
      <c r="M340" s="201"/>
      <c r="N340" s="382"/>
      <c r="O340" s="1430">
        <f>SUM(O192:O339)</f>
        <v>6</v>
      </c>
      <c r="P340" s="1422" t="s">
        <v>378</v>
      </c>
    </row>
    <row r="341" spans="1:16" ht="15.75" customHeight="1" x14ac:dyDescent="0.25">
      <c r="E341" s="145">
        <v>6</v>
      </c>
      <c r="F341" s="145"/>
      <c r="G341" s="145"/>
      <c r="H341" s="143"/>
      <c r="I341" s="143"/>
      <c r="J341" s="1396" t="s">
        <v>168</v>
      </c>
      <c r="K341" s="144" t="s">
        <v>141</v>
      </c>
      <c r="L341" s="384" t="s">
        <v>394</v>
      </c>
      <c r="M341" s="226"/>
      <c r="N341" s="382">
        <f>N339+TIME(0,M339,0)</f>
        <v>0.40833333333333305</v>
      </c>
      <c r="O341" s="143"/>
      <c r="P341" s="632"/>
    </row>
    <row r="342" spans="1:16" ht="15.75" customHeight="1" x14ac:dyDescent="0.25">
      <c r="E342" s="145"/>
      <c r="F342" s="145">
        <v>6.1</v>
      </c>
      <c r="G342" s="145"/>
      <c r="H342" s="143"/>
      <c r="I342" s="143" t="s">
        <v>28</v>
      </c>
      <c r="J342" s="1410"/>
      <c r="K342" s="624" t="s">
        <v>141</v>
      </c>
      <c r="L342" s="306"/>
      <c r="M342" s="786"/>
      <c r="N342" s="382">
        <f>N341+TIME(0,M341,0)</f>
        <v>0.40833333333333305</v>
      </c>
      <c r="O342" s="143"/>
      <c r="P342" s="632"/>
    </row>
    <row r="343" spans="1:16" ht="15.75" customHeight="1" x14ac:dyDescent="0.25">
      <c r="E343" s="145"/>
      <c r="F343" s="145">
        <f>F342+0.1</f>
        <v>6.1999999999999993</v>
      </c>
      <c r="G343" s="145"/>
      <c r="H343" s="143"/>
      <c r="I343" s="143" t="s">
        <v>146</v>
      </c>
      <c r="J343" s="52"/>
      <c r="K343" s="144" t="s">
        <v>141</v>
      </c>
      <c r="L343" s="384"/>
      <c r="M343" s="584"/>
      <c r="N343" s="382">
        <f t="shared" ref="N343:N352" si="28">N342+TIME(0,M342,0)</f>
        <v>0.40833333333333305</v>
      </c>
      <c r="O343" s="143"/>
      <c r="P343" s="632"/>
    </row>
    <row r="344" spans="1:16" ht="15.75" customHeight="1" x14ac:dyDescent="0.25">
      <c r="E344" s="145"/>
      <c r="F344" s="145">
        <f>F343+0.1</f>
        <v>6.2999999999999989</v>
      </c>
      <c r="G344" s="145"/>
      <c r="H344" s="143"/>
      <c r="I344" s="143" t="s">
        <v>146</v>
      </c>
      <c r="J344" s="52" t="s">
        <v>327</v>
      </c>
      <c r="K344" s="181" t="s">
        <v>5</v>
      </c>
      <c r="L344" s="384" t="s">
        <v>456</v>
      </c>
      <c r="M344" s="622">
        <v>5</v>
      </c>
      <c r="N344" s="382">
        <f t="shared" si="28"/>
        <v>0.40833333333333305</v>
      </c>
      <c r="O344" s="143"/>
      <c r="P344" s="632"/>
    </row>
    <row r="345" spans="1:16" ht="15.75" customHeight="1" x14ac:dyDescent="0.25">
      <c r="E345" s="145"/>
      <c r="F345" s="145">
        <f>F344+0.1</f>
        <v>6.3999999999999986</v>
      </c>
      <c r="G345" s="145"/>
      <c r="H345" s="143"/>
      <c r="I345" s="143" t="s">
        <v>146</v>
      </c>
      <c r="J345" s="52"/>
      <c r="K345" s="620" t="s">
        <v>141</v>
      </c>
      <c r="L345" s="384"/>
      <c r="M345" s="622"/>
      <c r="N345" s="382">
        <f t="shared" si="28"/>
        <v>0.41180555555555526</v>
      </c>
      <c r="O345" s="143"/>
      <c r="P345" s="632"/>
    </row>
    <row r="346" spans="1:16" s="780" customFormat="1" ht="15.75" customHeight="1" x14ac:dyDescent="0.25">
      <c r="A346" s="863"/>
      <c r="B346" s="863"/>
      <c r="C346" s="863"/>
      <c r="D346" s="461"/>
      <c r="E346" s="145"/>
      <c r="F346" s="145">
        <f t="shared" ref="F346:F347" si="29">F345+0.1</f>
        <v>6.4999999999999982</v>
      </c>
      <c r="G346" s="145"/>
      <c r="H346" s="143"/>
      <c r="I346" s="143" t="s">
        <v>28</v>
      </c>
      <c r="J346" s="52"/>
      <c r="K346" s="144"/>
      <c r="L346" s="621"/>
      <c r="M346" s="226"/>
      <c r="N346" s="382">
        <f t="shared" si="28"/>
        <v>0.41180555555555526</v>
      </c>
      <c r="O346" s="143"/>
    </row>
    <row r="347" spans="1:16" s="780" customFormat="1" ht="15.75" customHeight="1" x14ac:dyDescent="0.25">
      <c r="A347" s="863"/>
      <c r="B347" s="863"/>
      <c r="C347" s="863"/>
      <c r="D347" s="461"/>
      <c r="E347" s="145"/>
      <c r="F347" s="145">
        <f t="shared" si="29"/>
        <v>6.5999999999999979</v>
      </c>
      <c r="G347" s="145"/>
      <c r="H347" s="143"/>
      <c r="I347" s="143" t="s">
        <v>28</v>
      </c>
      <c r="J347" s="52"/>
      <c r="K347" s="144"/>
      <c r="L347" s="621"/>
      <c r="M347" s="226"/>
      <c r="N347" s="382">
        <f>N346+TIME(0,M346,0)</f>
        <v>0.41180555555555526</v>
      </c>
      <c r="O347" s="143"/>
    </row>
    <row r="348" spans="1:16" ht="15.75" customHeight="1" x14ac:dyDescent="0.25">
      <c r="E348" s="145"/>
      <c r="F348" s="145"/>
      <c r="G348" s="145"/>
      <c r="H348" s="143"/>
      <c r="I348" s="143" t="s">
        <v>146</v>
      </c>
      <c r="J348" s="52"/>
      <c r="K348" s="144" t="s">
        <v>141</v>
      </c>
      <c r="L348" s="384"/>
      <c r="M348" s="622"/>
      <c r="N348" s="382">
        <f>N347+TIME(0,M347,0)</f>
        <v>0.41180555555555526</v>
      </c>
      <c r="O348" s="143"/>
      <c r="P348" s="632"/>
    </row>
    <row r="349" spans="1:16" s="654" customFormat="1" ht="15.75" customHeight="1" x14ac:dyDescent="0.25">
      <c r="A349" s="863"/>
      <c r="B349" s="863"/>
      <c r="C349" s="863"/>
      <c r="D349" s="461"/>
      <c r="E349" s="145">
        <v>7</v>
      </c>
      <c r="F349" s="145"/>
      <c r="G349" s="145"/>
      <c r="H349" s="143"/>
      <c r="I349" s="143" t="s">
        <v>21</v>
      </c>
      <c r="J349" s="1396" t="s">
        <v>365</v>
      </c>
      <c r="K349" s="144" t="s">
        <v>141</v>
      </c>
      <c r="L349" s="384" t="s">
        <v>393</v>
      </c>
      <c r="M349" s="226">
        <v>2</v>
      </c>
      <c r="N349" s="382">
        <f t="shared" si="28"/>
        <v>0.41180555555555526</v>
      </c>
      <c r="O349" s="143"/>
    </row>
    <row r="350" spans="1:16" s="654" customFormat="1" ht="15.75" customHeight="1" x14ac:dyDescent="0.25">
      <c r="A350" s="863"/>
      <c r="B350" s="863"/>
      <c r="C350" s="863"/>
      <c r="D350" s="461"/>
      <c r="E350" s="145"/>
      <c r="F350" s="145"/>
      <c r="G350" s="145"/>
      <c r="H350" s="143"/>
      <c r="I350" s="143"/>
      <c r="J350" s="1342"/>
      <c r="K350" s="144"/>
      <c r="L350" s="384"/>
      <c r="M350" s="226"/>
      <c r="N350" s="382">
        <f t="shared" si="28"/>
        <v>0.41319444444444414</v>
      </c>
      <c r="O350" s="143"/>
    </row>
    <row r="351" spans="1:16" ht="15.75" customHeight="1" x14ac:dyDescent="0.25">
      <c r="E351" s="145"/>
      <c r="F351" s="145">
        <v>7.1</v>
      </c>
      <c r="G351" s="145"/>
      <c r="H351" s="143"/>
      <c r="I351" s="143" t="s">
        <v>147</v>
      </c>
      <c r="J351" s="1414" t="s">
        <v>538</v>
      </c>
      <c r="K351" s="144"/>
      <c r="L351" s="384"/>
      <c r="M351" s="226"/>
      <c r="N351" s="382">
        <f t="shared" si="28"/>
        <v>0.41319444444444414</v>
      </c>
      <c r="O351" s="143"/>
      <c r="P351" s="632"/>
    </row>
    <row r="352" spans="1:16" ht="15.75" customHeight="1" x14ac:dyDescent="0.25">
      <c r="E352" s="145"/>
      <c r="F352" s="145">
        <v>7.2</v>
      </c>
      <c r="G352" s="145"/>
      <c r="H352" s="143"/>
      <c r="I352" s="143"/>
      <c r="K352" s="144"/>
      <c r="L352" s="384"/>
      <c r="M352" s="226"/>
      <c r="N352" s="382">
        <f t="shared" si="28"/>
        <v>0.41319444444444414</v>
      </c>
      <c r="O352" s="143"/>
      <c r="P352" s="632"/>
    </row>
    <row r="353" spans="4:16" ht="15.75" customHeight="1" x14ac:dyDescent="0.25">
      <c r="E353" s="145">
        <v>8</v>
      </c>
      <c r="F353" s="145"/>
      <c r="G353" s="145"/>
      <c r="H353" s="143"/>
      <c r="I353" s="143" t="s">
        <v>44</v>
      </c>
      <c r="J353" s="1396" t="s">
        <v>85</v>
      </c>
      <c r="K353" s="144" t="s">
        <v>141</v>
      </c>
      <c r="L353" s="384" t="s">
        <v>393</v>
      </c>
      <c r="M353" s="226">
        <v>1</v>
      </c>
      <c r="N353" s="382">
        <f>N351+TIME(0,M351,0)</f>
        <v>0.41319444444444414</v>
      </c>
      <c r="O353" s="143"/>
      <c r="P353" s="632"/>
    </row>
    <row r="354" spans="4:16" ht="15.75" customHeight="1" x14ac:dyDescent="0.25">
      <c r="E354" s="145"/>
      <c r="F354" s="145"/>
      <c r="G354" s="145"/>
      <c r="H354" s="143"/>
      <c r="I354" s="143"/>
      <c r="J354" s="1350" t="s">
        <v>304</v>
      </c>
      <c r="K354" s="193"/>
      <c r="L354" s="180"/>
      <c r="M354" s="219"/>
      <c r="N354" s="656">
        <f>N355-N353</f>
        <v>8.6805555555555858E-2</v>
      </c>
      <c r="O354" s="143"/>
      <c r="P354" s="632"/>
    </row>
    <row r="355" spans="4:16" ht="15.75" customHeight="1" x14ac:dyDescent="0.25">
      <c r="E355" s="145"/>
      <c r="F355" s="145"/>
      <c r="G355" s="145"/>
      <c r="H355" s="143"/>
      <c r="I355" s="143"/>
      <c r="J355" s="52"/>
      <c r="K355" s="144"/>
      <c r="L355" s="384" t="s">
        <v>151</v>
      </c>
      <c r="M355" s="226"/>
      <c r="N355" s="327">
        <f>TIME(12,0,0)</f>
        <v>0.5</v>
      </c>
      <c r="O355" s="143"/>
      <c r="P355" s="632"/>
    </row>
    <row r="356" spans="4:16" ht="15.75" customHeight="1" x14ac:dyDescent="0.2">
      <c r="E356" s="1194" t="s">
        <v>176</v>
      </c>
      <c r="F356" s="1195"/>
      <c r="G356" s="1195"/>
      <c r="H356" s="1195"/>
      <c r="I356" s="1195"/>
      <c r="J356" s="1195"/>
      <c r="K356" s="1195"/>
      <c r="L356" s="1195"/>
      <c r="M356" s="1195"/>
      <c r="N356" s="1196"/>
      <c r="O356" s="143"/>
    </row>
    <row r="357" spans="4:16" ht="15.75" customHeight="1" x14ac:dyDescent="0.2">
      <c r="E357" s="1197"/>
      <c r="F357" s="1198"/>
      <c r="G357" s="1198"/>
      <c r="H357" s="1198"/>
      <c r="I357" s="1198"/>
      <c r="J357" s="1198"/>
      <c r="K357" s="1198"/>
      <c r="L357" s="1198"/>
      <c r="M357" s="1198"/>
      <c r="N357" s="1199"/>
      <c r="O357" s="143"/>
    </row>
    <row r="358" spans="4:16" ht="15.75" customHeight="1" x14ac:dyDescent="0.2">
      <c r="E358" s="1188" t="s">
        <v>94</v>
      </c>
      <c r="F358" s="1189"/>
      <c r="G358" s="1189"/>
      <c r="H358" s="1189"/>
      <c r="I358" s="1189"/>
      <c r="J358" s="1189"/>
      <c r="K358" s="1189"/>
      <c r="L358" s="1189"/>
      <c r="M358" s="1189"/>
      <c r="N358" s="1190"/>
      <c r="O358" s="143"/>
    </row>
    <row r="359" spans="4:16" ht="15.75" customHeight="1" x14ac:dyDescent="0.2">
      <c r="E359" s="264"/>
      <c r="F359" s="265"/>
      <c r="G359" s="265"/>
      <c r="H359" s="329"/>
      <c r="I359" s="330"/>
      <c r="J359" s="1415"/>
      <c r="K359" s="330"/>
      <c r="L359" s="265"/>
      <c r="M359" s="331"/>
      <c r="N359" s="328"/>
      <c r="O359" s="143"/>
    </row>
    <row r="360" spans="4:16" ht="15.75" customHeight="1" x14ac:dyDescent="0.2">
      <c r="E360" s="1182" t="s">
        <v>126</v>
      </c>
      <c r="F360" s="1183"/>
      <c r="G360" s="1183"/>
      <c r="H360" s="1183"/>
      <c r="I360" s="1183"/>
      <c r="J360" s="1183"/>
      <c r="K360" s="1183"/>
      <c r="L360" s="1183"/>
      <c r="M360" s="1183"/>
      <c r="N360" s="1184"/>
      <c r="O360" s="143"/>
    </row>
    <row r="361" spans="4:16" ht="15.75" customHeight="1" x14ac:dyDescent="0.2">
      <c r="E361" s="266"/>
      <c r="F361" s="267"/>
      <c r="G361" s="267"/>
      <c r="H361" s="4"/>
      <c r="I361" s="4"/>
      <c r="J361" s="1416"/>
      <c r="K361" s="4"/>
      <c r="L361" s="4"/>
      <c r="M361" s="227"/>
      <c r="N361" s="64"/>
      <c r="O361" s="143"/>
    </row>
    <row r="362" spans="4:16" ht="15.75" customHeight="1" x14ac:dyDescent="0.2">
      <c r="E362" s="1185" t="s">
        <v>229</v>
      </c>
      <c r="F362" s="1186"/>
      <c r="G362" s="1186"/>
      <c r="H362" s="1186"/>
      <c r="I362" s="1186"/>
      <c r="J362" s="1186"/>
      <c r="K362" s="1186"/>
      <c r="L362" s="1186"/>
      <c r="M362" s="1186"/>
      <c r="N362" s="1187"/>
      <c r="O362" s="143"/>
    </row>
    <row r="363" spans="4:16" ht="15.75" customHeight="1" x14ac:dyDescent="0.2">
      <c r="E363" s="268"/>
      <c r="F363" s="269"/>
      <c r="G363" s="269"/>
      <c r="H363" s="7"/>
      <c r="I363" s="7"/>
      <c r="J363" s="1417"/>
      <c r="K363" s="7"/>
      <c r="L363" s="7"/>
      <c r="M363" s="228"/>
      <c r="N363" s="65"/>
      <c r="O363" s="143"/>
    </row>
    <row r="364" spans="4:16" ht="15.75" customHeight="1" x14ac:dyDescent="0.2">
      <c r="E364" s="1177" t="s">
        <v>75</v>
      </c>
      <c r="F364" s="1178"/>
      <c r="G364" s="1178"/>
      <c r="H364" s="1178"/>
      <c r="I364" s="1178"/>
      <c r="J364" s="1178"/>
      <c r="K364" s="1178"/>
      <c r="L364" s="1178"/>
      <c r="M364" s="1178"/>
      <c r="N364" s="1179"/>
      <c r="O364" s="143"/>
    </row>
    <row r="365" spans="4:16" ht="15.75" customHeight="1" x14ac:dyDescent="0.2">
      <c r="E365" s="268"/>
      <c r="F365" s="269"/>
      <c r="G365" s="269"/>
      <c r="H365" s="7"/>
      <c r="I365" s="7"/>
      <c r="J365" s="1417"/>
      <c r="K365" s="7"/>
      <c r="L365" s="7"/>
      <c r="M365" s="228"/>
      <c r="N365" s="65"/>
      <c r="O365" s="143"/>
    </row>
    <row r="366" spans="4:16" ht="15.75" customHeight="1" x14ac:dyDescent="0.25">
      <c r="D366"/>
      <c r="E366"/>
      <c r="F366"/>
      <c r="G366"/>
      <c r="H366"/>
      <c r="I366"/>
      <c r="J366" s="1342"/>
      <c r="K366"/>
      <c r="L366" s="324"/>
      <c r="M366"/>
      <c r="N366"/>
      <c r="O366"/>
    </row>
    <row r="367" spans="4:16" ht="15.75" customHeight="1" x14ac:dyDescent="0.25">
      <c r="D367"/>
      <c r="E367"/>
      <c r="F367"/>
      <c r="G367"/>
      <c r="H367"/>
      <c r="I367"/>
      <c r="J367" s="1342"/>
      <c r="K367"/>
      <c r="L367"/>
      <c r="M367"/>
      <c r="N367"/>
    </row>
    <row r="368" spans="4:16" ht="15.75" customHeight="1" x14ac:dyDescent="0.25">
      <c r="D368"/>
      <c r="E368"/>
      <c r="F368"/>
      <c r="G368"/>
      <c r="H368"/>
      <c r="I368"/>
      <c r="J368" s="1342"/>
      <c r="K368"/>
      <c r="L368"/>
      <c r="M368"/>
      <c r="N368"/>
      <c r="O368"/>
    </row>
    <row r="369" spans="4:15" ht="15.75" customHeight="1" x14ac:dyDescent="0.25">
      <c r="D369"/>
      <c r="E369"/>
      <c r="F369"/>
      <c r="G369"/>
      <c r="H369"/>
      <c r="I369"/>
      <c r="J369" s="1342"/>
      <c r="K369"/>
      <c r="L369"/>
      <c r="M369"/>
      <c r="N369"/>
      <c r="O369"/>
    </row>
    <row r="370" spans="4:15" ht="15.75" customHeight="1" x14ac:dyDescent="0.2">
      <c r="D370"/>
      <c r="E370"/>
      <c r="F370"/>
      <c r="J370" s="1418"/>
    </row>
    <row r="371" spans="4:15" ht="15.75" customHeight="1" x14ac:dyDescent="0.2">
      <c r="D371"/>
      <c r="E371"/>
      <c r="F371"/>
      <c r="J371" s="1418"/>
    </row>
    <row r="372" spans="4:15" ht="15.75" customHeight="1" x14ac:dyDescent="0.2">
      <c r="D372"/>
      <c r="E372"/>
      <c r="F372"/>
    </row>
    <row r="373" spans="4:15" ht="15.75" customHeight="1" x14ac:dyDescent="0.2">
      <c r="D373"/>
      <c r="E373"/>
      <c r="F373"/>
    </row>
    <row r="374" spans="4:15" ht="15.75" customHeight="1" x14ac:dyDescent="0.2">
      <c r="D374"/>
      <c r="E374"/>
      <c r="F374"/>
    </row>
    <row r="375" spans="4:15" ht="15.75" customHeight="1" x14ac:dyDescent="0.2">
      <c r="D375"/>
      <c r="E375"/>
      <c r="F375"/>
    </row>
    <row r="376" spans="4:15" ht="15.75" customHeight="1" x14ac:dyDescent="0.2">
      <c r="D376"/>
      <c r="E376"/>
      <c r="F376"/>
    </row>
    <row r="377" spans="4:15" ht="15.75" customHeight="1" x14ac:dyDescent="0.2">
      <c r="D377"/>
      <c r="E377"/>
      <c r="F377"/>
    </row>
    <row r="378" spans="4:15" ht="15.75" customHeight="1" x14ac:dyDescent="0.2">
      <c r="D378"/>
      <c r="E378"/>
      <c r="F378"/>
    </row>
    <row r="379" spans="4:15" ht="15.75" customHeight="1" x14ac:dyDescent="0.2">
      <c r="D379"/>
      <c r="E379"/>
      <c r="F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4:N364"/>
    <mergeCell ref="M202:N203"/>
    <mergeCell ref="E360:N360"/>
    <mergeCell ref="E362:N362"/>
    <mergeCell ref="E358:N358"/>
    <mergeCell ref="M209:N213"/>
    <mergeCell ref="E356:N357"/>
  </mergeCells>
  <phoneticPr fontId="72"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38" fitToWidth="0" fitToHeight="0"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863" customWidth="1"/>
    <col min="2" max="2" width="13.5703125" style="863" customWidth="1"/>
    <col min="3" max="3" width="1.42578125" style="863"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8" x14ac:dyDescent="0.25">
      <c r="A1" s="870"/>
      <c r="B1" s="871" t="s">
        <v>529</v>
      </c>
      <c r="C1" s="872"/>
      <c r="E1" s="344"/>
      <c r="F1" s="344"/>
      <c r="G1" s="344"/>
      <c r="H1" s="344"/>
      <c r="I1" s="344"/>
      <c r="J1" s="344"/>
      <c r="K1" s="344"/>
      <c r="L1" s="344"/>
      <c r="M1" s="345"/>
    </row>
    <row r="2" spans="1:14" ht="18.75" thickBot="1" x14ac:dyDescent="0.25">
      <c r="A2" s="487"/>
      <c r="B2" s="803"/>
      <c r="C2" s="804"/>
      <c r="E2" s="1240" t="s">
        <v>267</v>
      </c>
      <c r="F2" s="1240"/>
      <c r="G2" s="1240"/>
      <c r="H2" s="1240"/>
      <c r="I2" s="1240"/>
      <c r="J2" s="1240"/>
      <c r="K2" s="1240"/>
      <c r="L2" s="1240"/>
      <c r="M2" s="1240"/>
    </row>
    <row r="3" spans="1:14" ht="18.75" thickBot="1" x14ac:dyDescent="0.25">
      <c r="A3" s="487"/>
      <c r="B3" s="805" t="str">
        <f>[1]Title!B3</f>
        <v>Interim</v>
      </c>
      <c r="C3" s="804"/>
      <c r="E3" s="346"/>
      <c r="F3" s="1241"/>
      <c r="G3" s="1241"/>
      <c r="H3" s="1241"/>
      <c r="I3" s="1241"/>
      <c r="J3" s="1241"/>
      <c r="K3" s="1241"/>
      <c r="L3" s="1241"/>
      <c r="M3" s="1241"/>
    </row>
    <row r="4" spans="1:14" ht="15.6" customHeight="1" x14ac:dyDescent="0.2">
      <c r="A4" s="487"/>
      <c r="B4" s="931" t="str">
        <f>Title!$B$4</f>
        <v>R7</v>
      </c>
      <c r="C4" s="804"/>
      <c r="E4" s="347"/>
      <c r="F4" s="1242" t="s">
        <v>300</v>
      </c>
      <c r="G4" s="1242"/>
      <c r="H4" s="1242"/>
      <c r="I4" s="1242"/>
      <c r="J4" s="1242"/>
      <c r="K4" s="1242"/>
      <c r="L4" s="1242"/>
      <c r="M4" s="1242"/>
    </row>
    <row r="5" spans="1:14" ht="15.75" x14ac:dyDescent="0.2">
      <c r="A5" s="487"/>
      <c r="B5" s="932"/>
      <c r="C5" s="804"/>
      <c r="E5" s="806"/>
      <c r="F5" s="807" t="s">
        <v>5</v>
      </c>
      <c r="G5" s="808" t="s">
        <v>286</v>
      </c>
      <c r="H5" s="809"/>
      <c r="I5" s="810"/>
      <c r="J5" s="810"/>
      <c r="K5" s="810"/>
      <c r="L5" s="810"/>
      <c r="M5" s="811"/>
      <c r="N5" s="810"/>
    </row>
    <row r="6" spans="1:14" ht="16.5" thickBot="1" x14ac:dyDescent="0.25">
      <c r="A6" s="487"/>
      <c r="B6" s="933"/>
      <c r="C6" s="804"/>
      <c r="E6" s="806"/>
      <c r="F6" s="807" t="s">
        <v>5</v>
      </c>
      <c r="G6" s="808" t="s">
        <v>286</v>
      </c>
      <c r="H6" s="810"/>
      <c r="I6" s="810"/>
      <c r="J6" s="810"/>
      <c r="K6" s="810"/>
      <c r="L6" s="810"/>
      <c r="M6" s="811"/>
      <c r="N6" s="810"/>
    </row>
    <row r="7" spans="1:14" ht="16.5" thickBot="1" x14ac:dyDescent="0.25">
      <c r="A7" s="487"/>
      <c r="B7" s="812"/>
      <c r="C7" s="813"/>
      <c r="E7" s="806"/>
      <c r="F7" s="807" t="s">
        <v>5</v>
      </c>
      <c r="G7" s="808" t="s">
        <v>503</v>
      </c>
      <c r="H7" s="810"/>
      <c r="I7" s="810"/>
      <c r="J7" s="810"/>
      <c r="K7" s="810"/>
      <c r="L7" s="810"/>
      <c r="M7" s="811"/>
      <c r="N7" s="810"/>
    </row>
    <row r="8" spans="1:14" ht="20.25" x14ac:dyDescent="0.2">
      <c r="A8" s="487"/>
      <c r="B8" s="643" t="s">
        <v>77</v>
      </c>
      <c r="C8" s="426"/>
      <c r="E8" s="814"/>
      <c r="F8" s="814"/>
      <c r="G8" s="814"/>
      <c r="H8" s="814"/>
      <c r="I8" s="814"/>
      <c r="J8" s="814"/>
      <c r="K8" s="815"/>
      <c r="L8" s="814"/>
      <c r="M8" s="816"/>
      <c r="N8" s="814"/>
    </row>
    <row r="9" spans="1:14" ht="15.6" customHeight="1" x14ac:dyDescent="0.2">
      <c r="A9" s="487"/>
      <c r="B9" s="512" t="s">
        <v>100</v>
      </c>
      <c r="C9" s="426"/>
      <c r="E9" s="817"/>
      <c r="F9" s="1243" t="s">
        <v>502</v>
      </c>
      <c r="G9" s="1243"/>
      <c r="H9" s="1243"/>
      <c r="I9" s="1243"/>
      <c r="J9" s="1243"/>
      <c r="K9" s="1243"/>
      <c r="L9" s="1243"/>
      <c r="M9" s="1243"/>
      <c r="N9" s="1243"/>
    </row>
    <row r="10" spans="1:14" ht="18" x14ac:dyDescent="0.2">
      <c r="A10" s="487"/>
      <c r="B10" s="513"/>
      <c r="C10" s="514"/>
      <c r="E10" s="818"/>
      <c r="F10" s="819"/>
      <c r="G10" s="820"/>
      <c r="H10" s="820"/>
      <c r="I10" s="820"/>
      <c r="J10" s="820"/>
      <c r="K10" s="820"/>
      <c r="L10" s="820"/>
      <c r="M10" s="821"/>
      <c r="N10" s="822"/>
    </row>
    <row r="11" spans="1:14" ht="15.75" x14ac:dyDescent="0.2">
      <c r="A11" s="487"/>
      <c r="B11" s="515" t="s">
        <v>330</v>
      </c>
      <c r="C11" s="426"/>
      <c r="E11" s="823"/>
      <c r="F11" s="823"/>
      <c r="G11" s="824">
        <v>1</v>
      </c>
      <c r="H11" s="825" t="s">
        <v>0</v>
      </c>
      <c r="I11" s="826" t="s">
        <v>38</v>
      </c>
      <c r="J11" s="826" t="s">
        <v>141</v>
      </c>
      <c r="K11" s="826" t="s">
        <v>39</v>
      </c>
      <c r="L11" s="827">
        <v>1</v>
      </c>
      <c r="M11" s="828">
        <v>0.33333333333333331</v>
      </c>
      <c r="N11" s="829"/>
    </row>
    <row r="12" spans="1:14" ht="15.75" x14ac:dyDescent="0.2">
      <c r="A12" s="848"/>
      <c r="B12" s="516" t="s">
        <v>331</v>
      </c>
      <c r="C12" s="804"/>
      <c r="E12" s="830"/>
      <c r="F12" s="830"/>
      <c r="G12" s="831">
        <v>2</v>
      </c>
      <c r="H12" s="832" t="s">
        <v>0</v>
      </c>
      <c r="I12" s="832" t="s">
        <v>268</v>
      </c>
      <c r="J12" s="833" t="s">
        <v>141</v>
      </c>
      <c r="K12" s="833" t="s">
        <v>39</v>
      </c>
      <c r="L12" s="834">
        <v>1</v>
      </c>
      <c r="M12" s="835">
        <f t="shared" ref="M12:M22" si="0">M11+TIME(0,L11,0)</f>
        <v>0.33402777777777776</v>
      </c>
      <c r="N12" s="836"/>
    </row>
    <row r="13" spans="1:14" ht="15.75" x14ac:dyDescent="0.2">
      <c r="A13" s="487"/>
      <c r="B13" s="517" t="s">
        <v>125</v>
      </c>
      <c r="C13" s="426"/>
      <c r="E13" s="837"/>
      <c r="F13" s="837"/>
      <c r="G13" s="838">
        <v>3</v>
      </c>
      <c r="H13" s="839" t="s">
        <v>0</v>
      </c>
      <c r="I13" s="840" t="s">
        <v>269</v>
      </c>
      <c r="J13" s="841" t="s">
        <v>141</v>
      </c>
      <c r="K13" s="841" t="s">
        <v>39</v>
      </c>
      <c r="L13" s="842">
        <v>1</v>
      </c>
      <c r="M13" s="843">
        <f t="shared" si="0"/>
        <v>0.3347222222222222</v>
      </c>
      <c r="N13" s="844"/>
    </row>
    <row r="14" spans="1:14" ht="15.75" x14ac:dyDescent="0.2">
      <c r="A14" s="848"/>
      <c r="B14" s="518" t="s">
        <v>219</v>
      </c>
      <c r="C14" s="426"/>
      <c r="E14" s="830"/>
      <c r="F14" s="830"/>
      <c r="G14" s="845">
        <v>3.1</v>
      </c>
      <c r="H14" s="832" t="s">
        <v>0</v>
      </c>
      <c r="I14" s="846" t="s">
        <v>270</v>
      </c>
      <c r="J14" s="833" t="s">
        <v>141</v>
      </c>
      <c r="K14" s="833" t="s">
        <v>39</v>
      </c>
      <c r="L14" s="834">
        <v>1</v>
      </c>
      <c r="M14" s="835">
        <f t="shared" si="0"/>
        <v>0.33541666666666664</v>
      </c>
      <c r="N14" s="836"/>
    </row>
    <row r="15" spans="1:14" ht="15.75" x14ac:dyDescent="0.2">
      <c r="A15" s="848"/>
      <c r="B15" s="427" t="s">
        <v>246</v>
      </c>
      <c r="C15" s="426"/>
      <c r="E15" s="837"/>
      <c r="F15" s="837"/>
      <c r="G15" s="838">
        <v>4</v>
      </c>
      <c r="H15" s="839" t="s">
        <v>0</v>
      </c>
      <c r="I15" s="847" t="s">
        <v>271</v>
      </c>
      <c r="J15" s="841" t="s">
        <v>141</v>
      </c>
      <c r="K15" s="841" t="s">
        <v>39</v>
      </c>
      <c r="L15" s="842">
        <v>1</v>
      </c>
      <c r="M15" s="843">
        <f t="shared" si="0"/>
        <v>0.33611111111111108</v>
      </c>
      <c r="N15" s="844"/>
    </row>
    <row r="16" spans="1:14" ht="15.75" x14ac:dyDescent="0.2">
      <c r="A16" s="848"/>
      <c r="B16" s="428" t="s">
        <v>299</v>
      </c>
      <c r="C16" s="429"/>
      <c r="E16" s="830"/>
      <c r="F16" s="830"/>
      <c r="G16" s="849">
        <v>5</v>
      </c>
      <c r="H16" s="833" t="s">
        <v>21</v>
      </c>
      <c r="I16" s="833" t="s">
        <v>367</v>
      </c>
      <c r="J16" s="833" t="s">
        <v>141</v>
      </c>
      <c r="K16" s="833" t="s">
        <v>39</v>
      </c>
      <c r="L16" s="834">
        <v>1</v>
      </c>
      <c r="M16" s="835">
        <f t="shared" si="0"/>
        <v>0.33680555555555552</v>
      </c>
      <c r="N16" s="836"/>
    </row>
    <row r="17" spans="1:14" ht="15.75" x14ac:dyDescent="0.2">
      <c r="A17" s="848"/>
      <c r="B17" s="812"/>
      <c r="C17" s="393"/>
      <c r="E17" s="837"/>
      <c r="F17" s="837"/>
      <c r="G17" s="850">
        <v>5.0999999999999996</v>
      </c>
      <c r="H17" s="841" t="s">
        <v>21</v>
      </c>
      <c r="I17" s="840" t="s">
        <v>368</v>
      </c>
      <c r="J17" s="841" t="s">
        <v>141</v>
      </c>
      <c r="K17" s="841" t="s">
        <v>39</v>
      </c>
      <c r="L17" s="842">
        <v>1</v>
      </c>
      <c r="M17" s="843">
        <f t="shared" si="0"/>
        <v>0.33749999999999997</v>
      </c>
      <c r="N17" s="844"/>
    </row>
    <row r="18" spans="1:14" ht="15.75" x14ac:dyDescent="0.2">
      <c r="A18" s="848"/>
      <c r="B18" s="812"/>
      <c r="C18" s="804"/>
      <c r="E18" s="830"/>
      <c r="F18" s="830"/>
      <c r="G18" s="849">
        <v>5.2</v>
      </c>
      <c r="H18" s="833" t="s">
        <v>21</v>
      </c>
      <c r="I18" s="846" t="s">
        <v>272</v>
      </c>
      <c r="J18" s="833" t="s">
        <v>141</v>
      </c>
      <c r="K18" s="833" t="s">
        <v>39</v>
      </c>
      <c r="L18" s="834">
        <v>0</v>
      </c>
      <c r="M18" s="835">
        <f t="shared" si="0"/>
        <v>0.33819444444444441</v>
      </c>
      <c r="N18" s="836"/>
    </row>
    <row r="19" spans="1:14" ht="15.75" x14ac:dyDescent="0.2">
      <c r="A19" s="487"/>
      <c r="B19" s="617" t="s">
        <v>332</v>
      </c>
      <c r="C19" s="426"/>
      <c r="E19" s="837"/>
      <c r="F19" s="837"/>
      <c r="G19" s="850">
        <v>6</v>
      </c>
      <c r="H19" s="841" t="s">
        <v>28</v>
      </c>
      <c r="I19" s="841" t="s">
        <v>273</v>
      </c>
      <c r="J19" s="841" t="s">
        <v>141</v>
      </c>
      <c r="K19" s="841" t="s">
        <v>39</v>
      </c>
      <c r="L19" s="842">
        <v>1</v>
      </c>
      <c r="M19" s="843">
        <f t="shared" si="0"/>
        <v>0.33819444444444441</v>
      </c>
      <c r="N19" s="844"/>
    </row>
    <row r="20" spans="1:14" ht="15.75" x14ac:dyDescent="0.2">
      <c r="A20" s="848"/>
      <c r="B20" s="516" t="s">
        <v>333</v>
      </c>
      <c r="C20" s="804"/>
      <c r="E20" s="830"/>
      <c r="F20" s="830"/>
      <c r="G20" s="849">
        <v>7</v>
      </c>
      <c r="H20" s="833" t="s">
        <v>28</v>
      </c>
      <c r="I20" s="833" t="s">
        <v>274</v>
      </c>
      <c r="J20" s="833" t="s">
        <v>141</v>
      </c>
      <c r="K20" s="833"/>
      <c r="L20" s="834">
        <v>30</v>
      </c>
      <c r="M20" s="835">
        <f t="shared" si="0"/>
        <v>0.33888888888888885</v>
      </c>
      <c r="N20" s="836"/>
    </row>
    <row r="21" spans="1:14" ht="15.75" x14ac:dyDescent="0.2">
      <c r="A21" s="487"/>
      <c r="B21" s="644" t="s">
        <v>355</v>
      </c>
      <c r="C21" s="426"/>
      <c r="E21" s="837"/>
      <c r="F21" s="837"/>
      <c r="G21" s="850">
        <v>8</v>
      </c>
      <c r="H21" s="841" t="s">
        <v>28</v>
      </c>
      <c r="I21" s="841" t="s">
        <v>274</v>
      </c>
      <c r="J21" s="841" t="s">
        <v>5</v>
      </c>
      <c r="K21" s="841"/>
      <c r="L21" s="842">
        <v>82</v>
      </c>
      <c r="M21" s="843">
        <f t="shared" si="0"/>
        <v>0.35972222222222217</v>
      </c>
      <c r="N21" s="844"/>
    </row>
    <row r="22" spans="1:14" ht="15.75" x14ac:dyDescent="0.25">
      <c r="A22" s="848"/>
      <c r="B22" s="618" t="s">
        <v>298</v>
      </c>
      <c r="C22" s="426"/>
      <c r="D22" s="634"/>
      <c r="E22" s="830"/>
      <c r="F22" s="830"/>
      <c r="G22" s="852">
        <v>9</v>
      </c>
      <c r="H22" s="853" t="s">
        <v>0</v>
      </c>
      <c r="I22" s="851" t="s">
        <v>144</v>
      </c>
      <c r="J22" s="853" t="s">
        <v>141</v>
      </c>
      <c r="K22" s="833" t="s">
        <v>39</v>
      </c>
      <c r="L22" s="854"/>
      <c r="M22" s="835">
        <f t="shared" si="0"/>
        <v>0.41666666666666663</v>
      </c>
      <c r="N22" s="855"/>
    </row>
    <row r="23" spans="1:14" ht="15.75" x14ac:dyDescent="0.25">
      <c r="A23" s="848"/>
      <c r="B23" s="619" t="s">
        <v>314</v>
      </c>
      <c r="C23" s="426"/>
      <c r="D23" s="634"/>
      <c r="E23" s="802"/>
      <c r="F23" s="802"/>
      <c r="G23" s="802"/>
      <c r="H23" s="802"/>
      <c r="I23" s="802"/>
      <c r="J23" s="802"/>
      <c r="K23" s="802"/>
      <c r="L23" s="802"/>
      <c r="M23" s="802"/>
      <c r="N23" s="802"/>
    </row>
    <row r="24" spans="1:14" ht="15.75" x14ac:dyDescent="0.2">
      <c r="A24" s="848"/>
      <c r="B24" s="645" t="s">
        <v>12</v>
      </c>
      <c r="C24" s="426"/>
      <c r="E24" s="802"/>
      <c r="F24" s="802"/>
      <c r="G24" s="802"/>
      <c r="H24" s="802"/>
      <c r="I24" s="802"/>
      <c r="J24" s="802"/>
      <c r="K24" s="802"/>
      <c r="L24" s="802"/>
      <c r="M24" s="802"/>
      <c r="N24" s="802"/>
    </row>
    <row r="25" spans="1:14" ht="15.75" x14ac:dyDescent="0.2">
      <c r="A25" s="848"/>
      <c r="B25" s="646" t="s">
        <v>11</v>
      </c>
      <c r="C25" s="426"/>
      <c r="E25" s="802"/>
      <c r="F25" s="802"/>
      <c r="G25" s="802"/>
      <c r="H25" s="802"/>
      <c r="I25" s="802"/>
      <c r="J25" s="802"/>
      <c r="K25" s="802"/>
      <c r="L25" s="802"/>
      <c r="M25" s="802"/>
      <c r="N25" s="802"/>
    </row>
    <row r="26" spans="1:14" ht="15.75" x14ac:dyDescent="0.2">
      <c r="A26" s="848"/>
      <c r="B26" s="647" t="s">
        <v>395</v>
      </c>
      <c r="C26" s="426"/>
      <c r="E26" s="802"/>
      <c r="F26" s="802"/>
      <c r="G26" s="802"/>
      <c r="H26" s="802"/>
      <c r="I26" s="802"/>
      <c r="J26" s="802"/>
      <c r="K26" s="802"/>
      <c r="L26" s="802"/>
      <c r="M26" s="802"/>
      <c r="N26" s="802"/>
    </row>
    <row r="27" spans="1:14" ht="15.75" x14ac:dyDescent="0.2">
      <c r="A27" s="848"/>
      <c r="B27" s="719" t="s">
        <v>413</v>
      </c>
      <c r="C27" s="804"/>
      <c r="E27" s="802"/>
      <c r="F27" s="802"/>
      <c r="G27" s="802"/>
      <c r="H27" s="802"/>
      <c r="I27" s="802"/>
      <c r="J27" s="802"/>
      <c r="K27" s="802"/>
      <c r="L27" s="802"/>
      <c r="M27" s="802"/>
      <c r="N27" s="802"/>
    </row>
    <row r="28" spans="1:14" ht="15.75" x14ac:dyDescent="0.2">
      <c r="A28" s="487"/>
      <c r="B28" s="650" t="s">
        <v>414</v>
      </c>
      <c r="C28" s="426"/>
      <c r="E28" s="802"/>
      <c r="F28" s="802"/>
      <c r="G28" s="802"/>
      <c r="H28" s="802"/>
      <c r="I28" s="802"/>
      <c r="J28" s="802"/>
      <c r="K28" s="802"/>
      <c r="L28" s="802"/>
      <c r="M28" s="802"/>
      <c r="N28" s="802"/>
    </row>
    <row r="29" spans="1:14" ht="15.75" x14ac:dyDescent="0.2">
      <c r="A29" s="848"/>
      <c r="B29" s="812"/>
      <c r="C29" s="426"/>
      <c r="E29" s="802"/>
      <c r="F29" s="802"/>
      <c r="G29" s="802"/>
      <c r="H29" s="802"/>
      <c r="I29" s="802"/>
      <c r="J29" s="802"/>
      <c r="K29" s="802"/>
      <c r="L29" s="802"/>
      <c r="M29" s="802"/>
      <c r="N29" s="802"/>
    </row>
    <row r="30" spans="1:14" ht="15.75" x14ac:dyDescent="0.2">
      <c r="A30" s="848"/>
      <c r="B30" s="812"/>
      <c r="C30" s="426"/>
      <c r="E30" s="802"/>
      <c r="F30" s="802"/>
      <c r="G30" s="802"/>
      <c r="H30" s="802"/>
      <c r="I30" s="802"/>
      <c r="J30" s="802"/>
      <c r="K30" s="802"/>
      <c r="L30" s="802"/>
      <c r="M30" s="802"/>
      <c r="N30" s="802"/>
    </row>
    <row r="31" spans="1:14" x14ac:dyDescent="0.2">
      <c r="A31" s="848"/>
      <c r="B31" s="812"/>
      <c r="C31" s="804"/>
      <c r="E31" s="802"/>
      <c r="F31" s="802"/>
      <c r="G31" s="802"/>
      <c r="H31" s="802"/>
      <c r="I31" s="802"/>
      <c r="J31" s="802"/>
      <c r="K31" s="802"/>
      <c r="L31" s="802"/>
      <c r="M31" s="802"/>
      <c r="N31" s="802"/>
    </row>
    <row r="32" spans="1:14" ht="15.75" x14ac:dyDescent="0.2">
      <c r="A32" s="848"/>
      <c r="B32" s="515" t="s">
        <v>334</v>
      </c>
      <c r="C32" s="804"/>
      <c r="E32" s="802"/>
      <c r="F32" s="802"/>
      <c r="G32" s="802"/>
      <c r="H32" s="802"/>
      <c r="I32" s="802"/>
      <c r="J32" s="802"/>
      <c r="K32" s="802"/>
      <c r="L32" s="802"/>
      <c r="M32" s="802"/>
      <c r="N32" s="802"/>
    </row>
    <row r="33" spans="1:14" ht="15.75" x14ac:dyDescent="0.2">
      <c r="A33" s="848"/>
      <c r="B33" s="516" t="s">
        <v>335</v>
      </c>
      <c r="C33" s="804"/>
      <c r="E33" s="802"/>
      <c r="F33" s="802"/>
      <c r="G33" s="802"/>
      <c r="H33" s="802"/>
      <c r="I33" s="802"/>
      <c r="J33" s="802"/>
      <c r="K33" s="802"/>
      <c r="L33" s="802"/>
      <c r="M33" s="802"/>
      <c r="N33" s="802"/>
    </row>
    <row r="34" spans="1:14" x14ac:dyDescent="0.2">
      <c r="A34" s="848"/>
      <c r="B34" s="779" t="s">
        <v>460</v>
      </c>
      <c r="C34" s="804"/>
      <c r="E34" s="790"/>
      <c r="F34" s="790"/>
      <c r="G34" s="790"/>
      <c r="H34" s="790"/>
      <c r="I34" s="790"/>
      <c r="J34" s="790"/>
      <c r="K34" s="790"/>
      <c r="L34" s="790"/>
      <c r="M34" s="790"/>
      <c r="N34" s="790"/>
    </row>
    <row r="35" spans="1:14" ht="15.75" x14ac:dyDescent="0.2">
      <c r="A35" s="487"/>
      <c r="B35" s="812"/>
      <c r="C35" s="426"/>
      <c r="E35" s="790"/>
      <c r="F35" s="790"/>
      <c r="G35" s="790"/>
      <c r="H35" s="790"/>
      <c r="I35" s="790"/>
      <c r="J35" s="790"/>
      <c r="K35" s="790"/>
      <c r="L35" s="790"/>
      <c r="M35" s="790"/>
      <c r="N35" s="790"/>
    </row>
    <row r="36" spans="1:14" ht="15.6" customHeight="1" x14ac:dyDescent="0.2">
      <c r="A36" s="848"/>
      <c r="B36" s="812"/>
      <c r="C36" s="804"/>
      <c r="E36" s="790"/>
      <c r="F36" s="790"/>
      <c r="G36" s="790"/>
      <c r="H36" s="790"/>
      <c r="I36" s="790"/>
      <c r="J36" s="790"/>
      <c r="K36" s="790"/>
      <c r="L36" s="790"/>
      <c r="M36" s="790"/>
      <c r="N36" s="790"/>
    </row>
    <row r="37" spans="1:14" ht="13.15" customHeight="1" x14ac:dyDescent="0.2">
      <c r="A37" s="848"/>
      <c r="B37" s="812"/>
      <c r="C37" s="426"/>
      <c r="E37" s="760"/>
      <c r="F37" s="760"/>
      <c r="G37" s="760"/>
      <c r="H37" s="760"/>
      <c r="I37" s="760"/>
      <c r="J37" s="760"/>
      <c r="K37" s="760"/>
      <c r="L37" s="760"/>
      <c r="M37" s="760"/>
      <c r="N37" s="760"/>
    </row>
    <row r="38" spans="1:14" ht="15.75" customHeight="1" x14ac:dyDescent="0.2">
      <c r="A38" s="848"/>
      <c r="B38" s="929" t="s">
        <v>345</v>
      </c>
      <c r="C38" s="426"/>
      <c r="E38" s="760"/>
      <c r="F38" s="760"/>
      <c r="G38" s="760"/>
      <c r="H38" s="760"/>
      <c r="I38" s="760"/>
      <c r="J38" s="760"/>
      <c r="K38" s="760"/>
      <c r="L38" s="760"/>
      <c r="M38" s="760"/>
      <c r="N38" s="760"/>
    </row>
    <row r="39" spans="1:14" ht="15.75" customHeight="1" x14ac:dyDescent="0.2">
      <c r="A39" s="812"/>
      <c r="B39" s="930"/>
      <c r="C39" s="812"/>
      <c r="E39" s="760"/>
      <c r="F39" s="760"/>
      <c r="G39" s="760"/>
      <c r="H39" s="760"/>
      <c r="I39" s="760"/>
      <c r="J39" s="760"/>
      <c r="K39" s="760"/>
      <c r="L39" s="760"/>
      <c r="M39" s="760"/>
      <c r="N39" s="760"/>
    </row>
    <row r="40" spans="1:14" ht="12.75" customHeight="1" x14ac:dyDescent="0.2">
      <c r="A40" s="812"/>
      <c r="B40" s="586" t="s">
        <v>342</v>
      </c>
      <c r="C40" s="812"/>
      <c r="E40" s="760"/>
      <c r="F40" s="760"/>
      <c r="G40" s="760"/>
      <c r="H40" s="760"/>
      <c r="I40" s="760"/>
      <c r="J40" s="760"/>
      <c r="K40" s="760"/>
      <c r="L40" s="760"/>
      <c r="M40" s="760"/>
      <c r="N40" s="760"/>
    </row>
    <row r="41" spans="1:14" ht="15.75" x14ac:dyDescent="0.2">
      <c r="A41" s="812"/>
      <c r="B41" s="653" t="s">
        <v>313</v>
      </c>
      <c r="C41" s="812"/>
      <c r="E41" s="760"/>
      <c r="F41" s="760"/>
      <c r="G41" s="760"/>
      <c r="H41" s="760"/>
      <c r="I41" s="760"/>
      <c r="J41" s="760"/>
      <c r="K41" s="760"/>
      <c r="L41" s="760"/>
      <c r="M41" s="760"/>
      <c r="N41" s="760"/>
    </row>
    <row r="42" spans="1:14" ht="13.5" thickBot="1" x14ac:dyDescent="0.25">
      <c r="A42" s="812"/>
      <c r="B42" s="812"/>
      <c r="C42" s="812"/>
      <c r="E42" s="760"/>
      <c r="F42" s="760"/>
      <c r="G42" s="760"/>
      <c r="H42" s="760"/>
      <c r="I42" s="760"/>
      <c r="J42" s="760"/>
      <c r="K42" s="760"/>
      <c r="L42" s="760"/>
      <c r="M42" s="760"/>
      <c r="N42" s="760"/>
    </row>
    <row r="43" spans="1:14" ht="15" x14ac:dyDescent="0.2">
      <c r="A43" s="848"/>
      <c r="B43" s="481" t="s">
        <v>262</v>
      </c>
      <c r="C43" s="804"/>
      <c r="E43" s="696"/>
      <c r="F43" s="696"/>
      <c r="G43" s="696"/>
      <c r="H43" s="696"/>
      <c r="I43" s="696"/>
      <c r="J43" s="696"/>
      <c r="K43" s="696"/>
      <c r="L43" s="696"/>
      <c r="M43" s="696"/>
    </row>
    <row r="44" spans="1:14" ht="15" x14ac:dyDescent="0.2">
      <c r="A44" s="848"/>
      <c r="B44" s="482" t="s">
        <v>226</v>
      </c>
      <c r="C44" s="804"/>
      <c r="E44" s="696"/>
      <c r="F44" s="696"/>
      <c r="G44" s="696"/>
      <c r="H44" s="696"/>
      <c r="I44" s="696"/>
      <c r="J44" s="696"/>
      <c r="K44" s="696"/>
      <c r="L44" s="696"/>
      <c r="M44" s="696"/>
    </row>
    <row r="45" spans="1:14" ht="14.25" x14ac:dyDescent="0.2">
      <c r="A45" s="848"/>
      <c r="B45" s="431" t="s">
        <v>213</v>
      </c>
      <c r="C45" s="430"/>
      <c r="E45" s="696"/>
      <c r="F45" s="696"/>
      <c r="G45" s="696"/>
      <c r="H45" s="696"/>
      <c r="I45" s="696"/>
      <c r="J45" s="696"/>
      <c r="K45" s="696"/>
      <c r="L45" s="696"/>
      <c r="M45" s="696"/>
    </row>
    <row r="46" spans="1:14" ht="14.25" x14ac:dyDescent="0.2">
      <c r="A46" s="848"/>
      <c r="B46" s="432" t="s">
        <v>78</v>
      </c>
      <c r="C46" s="430"/>
      <c r="E46" s="696"/>
      <c r="F46" s="696"/>
      <c r="G46" s="696"/>
      <c r="H46" s="696"/>
      <c r="I46" s="696"/>
      <c r="J46" s="696"/>
      <c r="K46" s="696"/>
      <c r="L46" s="696"/>
      <c r="M46" s="696"/>
    </row>
    <row r="47" spans="1:14" ht="14.25" x14ac:dyDescent="0.2">
      <c r="A47" s="848"/>
      <c r="B47" s="433" t="s">
        <v>79</v>
      </c>
      <c r="C47" s="430"/>
      <c r="E47" s="696"/>
      <c r="F47" s="696"/>
      <c r="G47" s="696"/>
      <c r="H47" s="696"/>
      <c r="I47" s="696"/>
      <c r="J47" s="696"/>
      <c r="K47" s="696"/>
      <c r="L47" s="696"/>
      <c r="M47" s="696"/>
    </row>
    <row r="48" spans="1:14" ht="15.75" x14ac:dyDescent="0.2">
      <c r="A48" s="848"/>
      <c r="B48" s="651" t="s">
        <v>76</v>
      </c>
      <c r="C48" s="430"/>
      <c r="E48" s="696"/>
      <c r="F48" s="696"/>
      <c r="G48" s="696"/>
      <c r="H48" s="696"/>
      <c r="I48" s="696"/>
      <c r="J48" s="696"/>
      <c r="K48" s="696"/>
      <c r="L48" s="696"/>
      <c r="M48" s="696"/>
    </row>
    <row r="49" spans="1:13" ht="14.25" x14ac:dyDescent="0.2">
      <c r="A49" s="848"/>
      <c r="B49" s="434" t="s">
        <v>222</v>
      </c>
      <c r="C49" s="430"/>
      <c r="E49" s="696"/>
      <c r="F49" s="696"/>
      <c r="G49" s="696"/>
      <c r="H49" s="696"/>
      <c r="I49" s="696"/>
      <c r="J49" s="696"/>
      <c r="K49" s="696"/>
      <c r="L49" s="696"/>
      <c r="M49" s="696"/>
    </row>
    <row r="50" spans="1:13" ht="14.25" x14ac:dyDescent="0.2">
      <c r="A50" s="848"/>
      <c r="B50" s="434" t="s">
        <v>223</v>
      </c>
      <c r="C50" s="430"/>
      <c r="E50" s="696"/>
      <c r="F50" s="696"/>
      <c r="G50" s="696"/>
      <c r="H50" s="696"/>
      <c r="I50" s="696"/>
      <c r="J50" s="696"/>
      <c r="K50" s="696"/>
      <c r="L50" s="696"/>
      <c r="M50" s="696"/>
    </row>
    <row r="51" spans="1:13" ht="14.25" x14ac:dyDescent="0.2">
      <c r="A51" s="848"/>
      <c r="B51" s="434" t="s">
        <v>104</v>
      </c>
      <c r="C51" s="430"/>
      <c r="E51" s="696"/>
      <c r="F51" s="696"/>
      <c r="G51" s="696"/>
      <c r="H51" s="696"/>
      <c r="I51" s="696"/>
      <c r="J51" s="696"/>
      <c r="K51" s="696"/>
      <c r="L51" s="696"/>
      <c r="M51" s="696"/>
    </row>
    <row r="52" spans="1:13" ht="14.25" x14ac:dyDescent="0.2">
      <c r="A52" s="848"/>
      <c r="B52" s="434" t="s">
        <v>228</v>
      </c>
      <c r="C52" s="430"/>
      <c r="E52" s="696"/>
      <c r="F52" s="696"/>
      <c r="G52" s="696"/>
      <c r="H52" s="696"/>
      <c r="I52" s="696"/>
      <c r="J52" s="696"/>
      <c r="K52" s="696"/>
      <c r="L52" s="696"/>
      <c r="M52" s="696"/>
    </row>
    <row r="53" spans="1:13" ht="14.25" x14ac:dyDescent="0.2">
      <c r="A53" s="848"/>
      <c r="B53" s="434" t="s">
        <v>224</v>
      </c>
      <c r="C53" s="430"/>
      <c r="E53" s="696"/>
      <c r="F53" s="696"/>
      <c r="G53" s="696"/>
      <c r="H53" s="696"/>
      <c r="I53" s="696"/>
      <c r="J53" s="696"/>
      <c r="K53" s="696"/>
      <c r="L53" s="696"/>
      <c r="M53" s="696"/>
    </row>
    <row r="54" spans="1:13" ht="14.25" x14ac:dyDescent="0.2">
      <c r="A54" s="848"/>
      <c r="B54" s="434" t="s">
        <v>103</v>
      </c>
      <c r="C54" s="430"/>
      <c r="E54" s="696"/>
      <c r="F54" s="696"/>
      <c r="G54" s="696"/>
      <c r="H54" s="696"/>
      <c r="I54" s="696"/>
      <c r="J54" s="696"/>
      <c r="K54" s="696"/>
      <c r="L54" s="696"/>
      <c r="M54" s="696"/>
    </row>
    <row r="55" spans="1:13" ht="14.25" x14ac:dyDescent="0.2">
      <c r="A55" s="848"/>
      <c r="B55" s="434" t="s">
        <v>225</v>
      </c>
      <c r="C55" s="430"/>
      <c r="E55" s="696"/>
      <c r="F55" s="696"/>
      <c r="G55" s="696"/>
      <c r="H55" s="696"/>
      <c r="I55" s="696"/>
      <c r="J55" s="696"/>
      <c r="K55" s="696"/>
      <c r="L55" s="696"/>
      <c r="M55" s="696"/>
    </row>
    <row r="56" spans="1:13" ht="14.25" x14ac:dyDescent="0.2">
      <c r="A56" s="848"/>
      <c r="B56" s="519" t="s">
        <v>80</v>
      </c>
      <c r="C56" s="430"/>
      <c r="E56" s="696"/>
      <c r="F56" s="696"/>
      <c r="G56" s="696"/>
      <c r="H56" s="696"/>
      <c r="I56" s="696"/>
      <c r="J56" s="696"/>
      <c r="K56" s="696"/>
      <c r="L56" s="696"/>
      <c r="M56" s="696"/>
    </row>
    <row r="57" spans="1:13" ht="14.25" x14ac:dyDescent="0.2">
      <c r="A57" s="848"/>
      <c r="B57" s="812"/>
      <c r="C57" s="430"/>
    </row>
    <row r="58" spans="1:13" ht="14.25" x14ac:dyDescent="0.2">
      <c r="A58" s="848"/>
      <c r="B58" s="812"/>
      <c r="C58" s="430"/>
    </row>
    <row r="59" spans="1:13" x14ac:dyDescent="0.2">
      <c r="A59" s="848"/>
      <c r="B59" s="812"/>
      <c r="C59" s="804"/>
    </row>
    <row r="60" spans="1:13" ht="18" x14ac:dyDescent="0.25">
      <c r="A60" s="870"/>
      <c r="B60" s="871" t="s">
        <v>529</v>
      </c>
      <c r="C60" s="872"/>
    </row>
  </sheetData>
  <mergeCells count="6">
    <mergeCell ref="B38:B39"/>
    <mergeCell ref="E2:M2"/>
    <mergeCell ref="B4:B6"/>
    <mergeCell ref="F3:M3"/>
    <mergeCell ref="F4:M4"/>
    <mergeCell ref="F9:N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75" zoomScaleNormal="75" workbookViewId="0">
      <selection sqref="A1:C1048576"/>
    </sheetView>
  </sheetViews>
  <sheetFormatPr defaultRowHeight="12.75" x14ac:dyDescent="0.2"/>
  <cols>
    <col min="1" max="1" width="1.42578125" style="863" customWidth="1"/>
    <col min="2" max="2" width="13.5703125" style="863" customWidth="1"/>
    <col min="3" max="3" width="1.42578125" style="863"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5">
      <c r="A1" s="870"/>
      <c r="B1" s="871" t="s">
        <v>529</v>
      </c>
      <c r="C1" s="872"/>
      <c r="E1" s="1247" t="s">
        <v>263</v>
      </c>
      <c r="F1" s="955"/>
      <c r="G1" s="955"/>
      <c r="H1" s="955"/>
      <c r="I1" s="955"/>
      <c r="J1" s="955"/>
      <c r="K1" s="955"/>
      <c r="L1" s="955"/>
      <c r="M1" s="955"/>
      <c r="N1" s="955"/>
    </row>
    <row r="2" spans="1:14" ht="13.5" customHeight="1" thickBot="1" x14ac:dyDescent="0.25">
      <c r="A2" s="487"/>
      <c r="B2" s="803"/>
      <c r="C2" s="804"/>
      <c r="E2" s="1248" t="s">
        <v>264</v>
      </c>
      <c r="F2" s="1249"/>
      <c r="G2" s="1249"/>
      <c r="H2" s="1249"/>
      <c r="I2" s="1249"/>
      <c r="J2" s="1249"/>
      <c r="K2" s="1249"/>
      <c r="L2" s="1249"/>
      <c r="M2" s="1249"/>
      <c r="N2" s="1249"/>
    </row>
    <row r="3" spans="1:14" ht="16.5" thickBot="1" x14ac:dyDescent="0.25">
      <c r="A3" s="487"/>
      <c r="B3" s="805" t="str">
        <f>[1]Title!B3</f>
        <v>Interim</v>
      </c>
      <c r="C3" s="804"/>
      <c r="E3" s="1250" t="s">
        <v>424</v>
      </c>
      <c r="F3" s="955"/>
      <c r="G3" s="955"/>
      <c r="H3" s="955"/>
      <c r="I3" s="955"/>
      <c r="J3" s="955"/>
      <c r="K3" s="955"/>
      <c r="L3" s="955"/>
      <c r="M3" s="955"/>
      <c r="N3" s="955"/>
    </row>
    <row r="4" spans="1:14" ht="15.6" customHeight="1" x14ac:dyDescent="0.25">
      <c r="A4" s="487"/>
      <c r="B4" s="931" t="str">
        <f>Title!$B$4</f>
        <v>R7</v>
      </c>
      <c r="C4" s="804"/>
      <c r="E4" s="490"/>
      <c r="F4" s="338" t="s">
        <v>5</v>
      </c>
      <c r="G4" s="1244" t="s">
        <v>17</v>
      </c>
      <c r="H4" s="1245"/>
      <c r="I4" s="1245"/>
      <c r="J4" s="1245"/>
      <c r="K4" s="1245"/>
      <c r="L4" s="1245"/>
      <c r="M4" s="1245"/>
      <c r="N4" s="1245"/>
    </row>
    <row r="5" spans="1:14" ht="15.75" x14ac:dyDescent="0.25">
      <c r="A5" s="487"/>
      <c r="B5" s="932"/>
      <c r="C5" s="804"/>
      <c r="E5" s="420"/>
      <c r="F5" s="338" t="s">
        <v>5</v>
      </c>
      <c r="G5" s="1244" t="s">
        <v>323</v>
      </c>
      <c r="H5" s="1245"/>
      <c r="I5" s="1245"/>
      <c r="J5" s="1245"/>
      <c r="K5" s="1245"/>
      <c r="L5" s="1245"/>
      <c r="M5" s="1245"/>
      <c r="N5" s="1245"/>
    </row>
    <row r="6" spans="1:14" ht="16.5" thickBot="1" x14ac:dyDescent="0.3">
      <c r="A6" s="487"/>
      <c r="B6" s="933"/>
      <c r="C6" s="804"/>
      <c r="E6" s="420"/>
      <c r="F6" s="338" t="s">
        <v>5</v>
      </c>
      <c r="G6" s="1244" t="s">
        <v>441</v>
      </c>
      <c r="H6" s="1245"/>
      <c r="I6" s="1245"/>
      <c r="J6" s="1245"/>
      <c r="K6" s="1245"/>
      <c r="L6" s="1245"/>
      <c r="M6" s="1245"/>
      <c r="N6" s="1245"/>
    </row>
    <row r="7" spans="1:14" ht="16.5" thickBot="1" x14ac:dyDescent="0.3">
      <c r="A7" s="487"/>
      <c r="B7" s="812"/>
      <c r="C7" s="813"/>
      <c r="E7" s="420"/>
      <c r="F7" s="338" t="s">
        <v>5</v>
      </c>
      <c r="G7" s="1244" t="s">
        <v>324</v>
      </c>
      <c r="H7" s="1245"/>
      <c r="I7" s="1245"/>
      <c r="J7" s="1245"/>
      <c r="K7" s="1245"/>
      <c r="L7" s="1245"/>
      <c r="M7" s="1245"/>
      <c r="N7" s="1245"/>
    </row>
    <row r="8" spans="1:14" ht="20.25" x14ac:dyDescent="0.25">
      <c r="A8" s="487"/>
      <c r="B8" s="643" t="s">
        <v>77</v>
      </c>
      <c r="C8" s="426"/>
      <c r="E8" s="498"/>
      <c r="F8" s="1246" t="s">
        <v>523</v>
      </c>
      <c r="G8" s="1246"/>
      <c r="H8" s="1246"/>
      <c r="I8" s="1246"/>
      <c r="J8" s="1246"/>
      <c r="K8" s="1246"/>
      <c r="L8" s="1246"/>
      <c r="M8" s="1246"/>
      <c r="N8" s="1246"/>
    </row>
    <row r="9" spans="1:14" ht="15.75" x14ac:dyDescent="0.2">
      <c r="A9" s="487"/>
      <c r="B9" s="512" t="s">
        <v>100</v>
      </c>
      <c r="C9" s="426"/>
    </row>
    <row r="10" spans="1:14" x14ac:dyDescent="0.2">
      <c r="A10" s="487"/>
      <c r="B10" s="513"/>
      <c r="C10" s="514"/>
    </row>
    <row r="11" spans="1:14" ht="15.75" x14ac:dyDescent="0.2">
      <c r="A11" s="487"/>
      <c r="B11" s="515" t="s">
        <v>330</v>
      </c>
      <c r="C11" s="426"/>
    </row>
    <row r="12" spans="1:14" ht="15.75" x14ac:dyDescent="0.2">
      <c r="A12" s="848"/>
      <c r="B12" s="516" t="s">
        <v>331</v>
      </c>
      <c r="C12" s="804"/>
    </row>
    <row r="13" spans="1:14" ht="20.25" x14ac:dyDescent="0.3">
      <c r="A13" s="487"/>
      <c r="B13" s="517" t="s">
        <v>125</v>
      </c>
      <c r="C13" s="426"/>
      <c r="E13" s="771" t="s">
        <v>464</v>
      </c>
    </row>
    <row r="14" spans="1:14" ht="15.75" x14ac:dyDescent="0.2">
      <c r="A14" s="848"/>
      <c r="B14" s="518" t="s">
        <v>219</v>
      </c>
      <c r="C14" s="426"/>
    </row>
    <row r="15" spans="1:14" ht="23.25" x14ac:dyDescent="0.35">
      <c r="A15" s="848"/>
      <c r="B15" s="427" t="s">
        <v>246</v>
      </c>
      <c r="C15" s="426"/>
      <c r="F15" s="772" t="s">
        <v>506</v>
      </c>
    </row>
    <row r="16" spans="1:14" ht="23.25" x14ac:dyDescent="0.35">
      <c r="A16" s="848"/>
      <c r="B16" s="428" t="s">
        <v>299</v>
      </c>
      <c r="C16" s="429"/>
      <c r="H16" s="772"/>
    </row>
    <row r="17" spans="1:6" x14ac:dyDescent="0.2">
      <c r="A17" s="848"/>
      <c r="B17" s="812"/>
      <c r="C17" s="393"/>
    </row>
    <row r="18" spans="1:6" x14ac:dyDescent="0.2">
      <c r="A18" s="848"/>
      <c r="B18" s="812"/>
      <c r="C18" s="804"/>
    </row>
    <row r="19" spans="1:6" ht="25.5" x14ac:dyDescent="0.35">
      <c r="A19" s="487"/>
      <c r="B19" s="617" t="s">
        <v>332</v>
      </c>
      <c r="C19" s="426"/>
      <c r="F19" s="801"/>
    </row>
    <row r="20" spans="1:6" ht="15.75" x14ac:dyDescent="0.2">
      <c r="A20" s="848"/>
      <c r="B20" s="516" t="s">
        <v>333</v>
      </c>
      <c r="C20" s="804"/>
    </row>
    <row r="21" spans="1:6" ht="15.75" x14ac:dyDescent="0.2">
      <c r="A21" s="487"/>
      <c r="B21" s="644" t="s">
        <v>355</v>
      </c>
      <c r="C21" s="426"/>
    </row>
    <row r="22" spans="1:6" ht="15.75" x14ac:dyDescent="0.25">
      <c r="A22" s="848"/>
      <c r="B22" s="618" t="s">
        <v>298</v>
      </c>
      <c r="C22" s="426"/>
    </row>
    <row r="23" spans="1:6" ht="15.75" x14ac:dyDescent="0.25">
      <c r="A23" s="848"/>
      <c r="B23" s="619" t="s">
        <v>314</v>
      </c>
      <c r="C23" s="426"/>
    </row>
    <row r="24" spans="1:6" ht="15.75" x14ac:dyDescent="0.2">
      <c r="A24" s="848"/>
      <c r="B24" s="645" t="s">
        <v>12</v>
      </c>
      <c r="C24" s="426"/>
    </row>
    <row r="25" spans="1:6" ht="15.75" x14ac:dyDescent="0.2">
      <c r="A25" s="848"/>
      <c r="B25" s="646" t="s">
        <v>11</v>
      </c>
      <c r="C25" s="426"/>
    </row>
    <row r="26" spans="1:6" ht="15.75" x14ac:dyDescent="0.2">
      <c r="A26" s="848"/>
      <c r="B26" s="647" t="s">
        <v>395</v>
      </c>
      <c r="C26" s="426"/>
    </row>
    <row r="27" spans="1:6" ht="15.75" x14ac:dyDescent="0.2">
      <c r="A27" s="848"/>
      <c r="B27" s="719" t="s">
        <v>413</v>
      </c>
      <c r="C27" s="804"/>
    </row>
    <row r="28" spans="1:6" ht="15.75" x14ac:dyDescent="0.2">
      <c r="A28" s="487"/>
      <c r="B28" s="650" t="s">
        <v>414</v>
      </c>
      <c r="C28" s="426"/>
    </row>
    <row r="29" spans="1:6" ht="15.75" x14ac:dyDescent="0.2">
      <c r="A29" s="848"/>
      <c r="B29" s="812"/>
      <c r="C29" s="426"/>
    </row>
    <row r="30" spans="1:6" ht="15.75" x14ac:dyDescent="0.2">
      <c r="A30" s="848"/>
      <c r="B30" s="812"/>
      <c r="C30" s="426"/>
    </row>
    <row r="31" spans="1:6" x14ac:dyDescent="0.2">
      <c r="A31" s="848"/>
      <c r="B31" s="812"/>
      <c r="C31" s="804"/>
    </row>
    <row r="32" spans="1:6" ht="15.75" x14ac:dyDescent="0.2">
      <c r="A32" s="848"/>
      <c r="B32" s="515" t="s">
        <v>334</v>
      </c>
      <c r="C32" s="804"/>
    </row>
    <row r="33" spans="1:14" ht="15.75" x14ac:dyDescent="0.2">
      <c r="A33" s="848"/>
      <c r="B33" s="516" t="s">
        <v>335</v>
      </c>
      <c r="C33" s="804"/>
    </row>
    <row r="34" spans="1:14" x14ac:dyDescent="0.2">
      <c r="A34" s="848"/>
      <c r="B34" s="779" t="s">
        <v>460</v>
      </c>
      <c r="C34" s="804"/>
    </row>
    <row r="35" spans="1:14" ht="15.75" x14ac:dyDescent="0.2">
      <c r="A35" s="487"/>
      <c r="B35" s="812"/>
      <c r="C35" s="426"/>
      <c r="E35" s="723"/>
      <c r="F35" s="723"/>
      <c r="G35" s="723"/>
      <c r="H35" s="723"/>
      <c r="I35" s="723"/>
      <c r="J35" s="723"/>
      <c r="K35" s="723"/>
      <c r="L35" s="723"/>
      <c r="M35" s="723"/>
      <c r="N35" s="723"/>
    </row>
    <row r="36" spans="1:14" ht="15.6" customHeight="1" x14ac:dyDescent="0.2">
      <c r="A36" s="848"/>
      <c r="B36" s="812"/>
      <c r="C36" s="804"/>
      <c r="E36" s="723"/>
      <c r="F36" s="723"/>
      <c r="G36" s="723"/>
      <c r="H36" s="723"/>
      <c r="I36" s="723"/>
      <c r="J36" s="723"/>
      <c r="K36" s="723"/>
      <c r="L36" s="723"/>
      <c r="M36" s="723"/>
      <c r="N36" s="723"/>
    </row>
    <row r="37" spans="1:14" ht="13.15" customHeight="1" x14ac:dyDescent="0.2">
      <c r="A37" s="848"/>
      <c r="B37" s="812"/>
      <c r="C37" s="426"/>
      <c r="E37" s="723"/>
      <c r="F37" s="723"/>
      <c r="G37" s="723"/>
      <c r="H37" s="723"/>
      <c r="I37" s="723"/>
      <c r="J37" s="723"/>
      <c r="K37" s="723"/>
      <c r="L37" s="723"/>
      <c r="M37" s="723"/>
      <c r="N37" s="723"/>
    </row>
    <row r="38" spans="1:14" ht="15.75" customHeight="1" x14ac:dyDescent="0.2">
      <c r="A38" s="848"/>
      <c r="B38" s="929" t="s">
        <v>345</v>
      </c>
      <c r="C38" s="426"/>
      <c r="E38" s="723"/>
      <c r="F38" s="723"/>
      <c r="G38" s="723"/>
      <c r="H38" s="723"/>
      <c r="I38" s="723"/>
      <c r="J38" s="723"/>
      <c r="K38" s="723"/>
      <c r="L38" s="723"/>
      <c r="M38" s="723"/>
      <c r="N38" s="723"/>
    </row>
    <row r="39" spans="1:14" ht="15.75" customHeight="1" x14ac:dyDescent="0.2">
      <c r="A39" s="812"/>
      <c r="B39" s="930"/>
      <c r="C39" s="812"/>
      <c r="E39" s="723"/>
      <c r="F39" s="723"/>
      <c r="G39" s="723"/>
      <c r="H39" s="723"/>
      <c r="I39" s="723"/>
      <c r="J39" s="723"/>
      <c r="K39" s="723"/>
      <c r="L39" s="723"/>
      <c r="M39" s="723"/>
      <c r="N39" s="723"/>
    </row>
    <row r="40" spans="1:14" ht="12.75" customHeight="1" x14ac:dyDescent="0.2">
      <c r="A40" s="812"/>
      <c r="B40" s="586" t="s">
        <v>342</v>
      </c>
      <c r="C40" s="812"/>
    </row>
    <row r="41" spans="1:14" ht="15.75" x14ac:dyDescent="0.2">
      <c r="A41" s="812"/>
      <c r="B41" s="653" t="s">
        <v>313</v>
      </c>
      <c r="C41" s="812"/>
    </row>
    <row r="42" spans="1:14" ht="13.5" thickBot="1" x14ac:dyDescent="0.25">
      <c r="A42" s="812"/>
      <c r="B42" s="812"/>
      <c r="C42" s="812"/>
    </row>
    <row r="43" spans="1:14" ht="15" x14ac:dyDescent="0.2">
      <c r="A43" s="848"/>
      <c r="B43" s="481" t="s">
        <v>262</v>
      </c>
      <c r="C43" s="804"/>
    </row>
    <row r="44" spans="1:14" ht="15" x14ac:dyDescent="0.2">
      <c r="A44" s="848"/>
      <c r="B44" s="482" t="s">
        <v>226</v>
      </c>
      <c r="C44" s="804"/>
    </row>
    <row r="45" spans="1:14" ht="14.25" x14ac:dyDescent="0.2">
      <c r="A45" s="848"/>
      <c r="B45" s="431" t="s">
        <v>213</v>
      </c>
      <c r="C45" s="430"/>
    </row>
    <row r="46" spans="1:14" ht="14.25" x14ac:dyDescent="0.2">
      <c r="A46" s="848"/>
      <c r="B46" s="432" t="s">
        <v>78</v>
      </c>
      <c r="C46" s="430"/>
    </row>
    <row r="47" spans="1:14" ht="14.25" x14ac:dyDescent="0.2">
      <c r="A47" s="848"/>
      <c r="B47" s="433" t="s">
        <v>79</v>
      </c>
      <c r="C47" s="430"/>
    </row>
    <row r="48" spans="1:14"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14.25" x14ac:dyDescent="0.2">
      <c r="A58" s="848"/>
      <c r="B58" s="812"/>
      <c r="C58" s="430"/>
    </row>
    <row r="59" spans="1:3" x14ac:dyDescent="0.2">
      <c r="A59" s="848"/>
      <c r="B59" s="812"/>
      <c r="C59" s="804"/>
    </row>
    <row r="60" spans="1:3" ht="18" x14ac:dyDescent="0.25">
      <c r="A60" s="870"/>
      <c r="B60" s="871" t="s">
        <v>529</v>
      </c>
      <c r="C60" s="872"/>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E13" r:id="rId1" display="https://mentor.ieee.org/802.11/dcn/13/11-13-0670-00-0arc-arc-sc-agenda-july-2013.ppt"/>
    <hyperlink ref="F15" r:id="rId2" display="https://mentor.ieee.org/802.11/dcn/13/11-13-1520-00-0arc-arc-sc-agenda-january-2014.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863" customWidth="1"/>
    <col min="2" max="2" width="13.5703125" style="863" customWidth="1"/>
    <col min="3" max="3" width="1.42578125" style="863" customWidth="1"/>
    <col min="4" max="4" width="2.28515625" customWidth="1"/>
    <col min="5" max="5" width="1.42578125" style="387" customWidth="1"/>
    <col min="6" max="6" width="3.7109375" style="387" customWidth="1"/>
    <col min="7" max="7" width="8.5703125" style="387" customWidth="1"/>
    <col min="8" max="8" width="8.140625" style="387" customWidth="1"/>
    <col min="9" max="9" width="75.85546875" style="387" customWidth="1"/>
    <col min="10" max="10" width="4.5703125" style="387" customWidth="1"/>
    <col min="11" max="11" width="10.7109375" style="387" customWidth="1"/>
    <col min="12" max="12" width="5" style="387" customWidth="1"/>
    <col min="13" max="13" width="10.85546875" style="389" customWidth="1"/>
    <col min="14" max="14" width="14.140625" customWidth="1"/>
  </cols>
  <sheetData>
    <row r="1" spans="1:13" ht="18" x14ac:dyDescent="0.25">
      <c r="A1" s="870"/>
      <c r="B1" s="871" t="s">
        <v>529</v>
      </c>
      <c r="C1" s="872"/>
      <c r="E1" s="394"/>
      <c r="F1" s="394"/>
      <c r="G1" s="394"/>
      <c r="H1" s="394"/>
      <c r="I1" s="394"/>
      <c r="J1" s="394"/>
      <c r="K1" s="394"/>
      <c r="L1" s="394"/>
      <c r="M1"/>
    </row>
    <row r="2" spans="1:13" ht="18" customHeight="1" thickBot="1" x14ac:dyDescent="0.25">
      <c r="A2" s="487"/>
      <c r="B2" s="803"/>
      <c r="C2" s="804"/>
      <c r="E2" s="1251" t="s">
        <v>328</v>
      </c>
      <c r="F2" s="1251"/>
      <c r="G2" s="1251"/>
      <c r="H2" s="1251"/>
      <c r="I2" s="1251"/>
      <c r="J2" s="1251"/>
      <c r="K2" s="1251"/>
      <c r="L2" s="1251"/>
      <c r="M2"/>
    </row>
    <row r="3" spans="1:13" ht="18" customHeight="1" thickBot="1" x14ac:dyDescent="0.25">
      <c r="A3" s="487"/>
      <c r="B3" s="805" t="str">
        <f>[1]Title!B3</f>
        <v>Interim</v>
      </c>
      <c r="C3" s="804"/>
      <c r="E3" s="402"/>
      <c r="F3" s="588"/>
      <c r="G3" s="588"/>
      <c r="H3" s="588"/>
      <c r="I3" s="588"/>
      <c r="J3" s="588"/>
      <c r="K3" s="588"/>
      <c r="L3" s="588"/>
      <c r="M3"/>
    </row>
    <row r="4" spans="1:13" ht="16.5" customHeight="1" x14ac:dyDescent="0.2">
      <c r="A4" s="487"/>
      <c r="B4" s="931" t="str">
        <f>Title!$B$4</f>
        <v>R7</v>
      </c>
      <c r="C4" s="804"/>
      <c r="E4" s="1252" t="s">
        <v>338</v>
      </c>
      <c r="F4" s="1252"/>
      <c r="G4" s="1252"/>
      <c r="H4" s="1252"/>
      <c r="I4" s="1252"/>
      <c r="J4" s="1252"/>
      <c r="K4" s="1252"/>
      <c r="L4" s="1252"/>
      <c r="M4"/>
    </row>
    <row r="5" spans="1:13" ht="12.75" x14ac:dyDescent="0.2">
      <c r="A5" s="487"/>
      <c r="B5" s="932"/>
      <c r="C5" s="804"/>
      <c r="E5"/>
      <c r="F5"/>
      <c r="G5"/>
      <c r="H5"/>
      <c r="I5"/>
      <c r="J5"/>
      <c r="K5"/>
      <c r="L5"/>
      <c r="M5"/>
    </row>
    <row r="6" spans="1:13" ht="13.9" customHeight="1" thickBot="1" x14ac:dyDescent="0.25">
      <c r="A6" s="487"/>
      <c r="B6" s="933"/>
      <c r="C6" s="804"/>
      <c r="E6"/>
      <c r="F6"/>
      <c r="G6"/>
      <c r="H6"/>
      <c r="I6"/>
      <c r="J6"/>
      <c r="K6"/>
      <c r="L6"/>
      <c r="M6"/>
    </row>
    <row r="7" spans="1:13" ht="13.9" customHeight="1" thickBot="1" x14ac:dyDescent="0.25">
      <c r="A7" s="487"/>
      <c r="B7" s="812"/>
      <c r="C7" s="813"/>
      <c r="E7"/>
      <c r="F7"/>
      <c r="G7"/>
      <c r="H7"/>
      <c r="I7"/>
      <c r="J7"/>
      <c r="K7"/>
      <c r="L7"/>
      <c r="M7"/>
    </row>
    <row r="8" spans="1:13" ht="18" x14ac:dyDescent="0.2">
      <c r="A8" s="487"/>
      <c r="B8" s="643" t="s">
        <v>77</v>
      </c>
      <c r="C8" s="426"/>
      <c r="E8"/>
      <c r="F8"/>
      <c r="G8"/>
      <c r="H8"/>
      <c r="I8"/>
      <c r="J8"/>
      <c r="K8"/>
      <c r="L8"/>
      <c r="M8"/>
    </row>
    <row r="9" spans="1:13" x14ac:dyDescent="0.2">
      <c r="A9" s="487"/>
      <c r="B9" s="512" t="s">
        <v>100</v>
      </c>
      <c r="C9" s="426"/>
      <c r="E9"/>
      <c r="F9"/>
      <c r="G9"/>
      <c r="H9"/>
      <c r="I9"/>
      <c r="J9"/>
      <c r="K9"/>
      <c r="L9"/>
      <c r="M9"/>
    </row>
    <row r="10" spans="1:13" ht="12.75" x14ac:dyDescent="0.2">
      <c r="A10" s="487"/>
      <c r="B10" s="513"/>
      <c r="C10" s="514"/>
      <c r="E10"/>
      <c r="F10"/>
      <c r="G10"/>
      <c r="H10"/>
      <c r="I10"/>
      <c r="J10"/>
      <c r="K10"/>
      <c r="L10"/>
      <c r="M10"/>
    </row>
    <row r="11" spans="1:13" x14ac:dyDescent="0.2">
      <c r="A11" s="487"/>
      <c r="B11" s="515" t="s">
        <v>330</v>
      </c>
      <c r="C11" s="426"/>
      <c r="E11"/>
      <c r="F11"/>
      <c r="G11"/>
      <c r="H11"/>
      <c r="I11"/>
      <c r="J11"/>
      <c r="K11"/>
      <c r="L11"/>
      <c r="M11"/>
    </row>
    <row r="12" spans="1:13" x14ac:dyDescent="0.2">
      <c r="A12" s="848"/>
      <c r="B12" s="516" t="s">
        <v>331</v>
      </c>
      <c r="C12" s="804"/>
      <c r="E12"/>
      <c r="F12"/>
      <c r="G12"/>
      <c r="H12"/>
      <c r="I12"/>
      <c r="J12"/>
      <c r="K12"/>
      <c r="L12"/>
      <c r="M12"/>
    </row>
    <row r="13" spans="1:13" x14ac:dyDescent="0.2">
      <c r="A13" s="487"/>
      <c r="B13" s="517" t="s">
        <v>125</v>
      </c>
      <c r="C13" s="426"/>
      <c r="E13"/>
      <c r="F13"/>
      <c r="G13"/>
      <c r="H13"/>
      <c r="I13"/>
      <c r="J13"/>
      <c r="K13"/>
      <c r="L13"/>
      <c r="M13"/>
    </row>
    <row r="14" spans="1:13" x14ac:dyDescent="0.2">
      <c r="A14" s="848"/>
      <c r="B14" s="518" t="s">
        <v>219</v>
      </c>
      <c r="C14" s="426"/>
      <c r="E14"/>
      <c r="F14"/>
      <c r="G14"/>
      <c r="H14"/>
      <c r="I14"/>
      <c r="J14"/>
      <c r="K14"/>
      <c r="L14"/>
      <c r="M14"/>
    </row>
    <row r="15" spans="1:13" x14ac:dyDescent="0.2">
      <c r="A15" s="848"/>
      <c r="B15" s="427" t="s">
        <v>246</v>
      </c>
      <c r="C15" s="426"/>
      <c r="E15"/>
      <c r="F15"/>
      <c r="G15"/>
      <c r="H15"/>
      <c r="I15"/>
      <c r="J15"/>
      <c r="K15"/>
      <c r="L15"/>
      <c r="M15"/>
    </row>
    <row r="16" spans="1:13" x14ac:dyDescent="0.2">
      <c r="A16" s="848"/>
      <c r="B16" s="428" t="s">
        <v>299</v>
      </c>
      <c r="C16" s="429"/>
      <c r="E16"/>
      <c r="F16"/>
      <c r="G16"/>
      <c r="H16"/>
      <c r="I16"/>
      <c r="J16"/>
      <c r="K16"/>
      <c r="L16"/>
      <c r="M16"/>
    </row>
    <row r="17" spans="1:13" ht="12.75" x14ac:dyDescent="0.2">
      <c r="A17" s="848"/>
      <c r="B17" s="812"/>
      <c r="C17" s="393"/>
      <c r="E17"/>
      <c r="F17"/>
      <c r="G17"/>
      <c r="H17"/>
      <c r="I17"/>
      <c r="J17"/>
      <c r="K17"/>
      <c r="L17"/>
      <c r="M17"/>
    </row>
    <row r="18" spans="1:13" ht="12.75" x14ac:dyDescent="0.2">
      <c r="A18" s="848"/>
      <c r="B18" s="812"/>
      <c r="C18" s="804"/>
      <c r="E18"/>
      <c r="F18"/>
      <c r="G18"/>
      <c r="H18"/>
      <c r="I18"/>
      <c r="J18"/>
      <c r="K18"/>
      <c r="L18"/>
      <c r="M18"/>
    </row>
    <row r="19" spans="1:13" x14ac:dyDescent="0.2">
      <c r="A19" s="487"/>
      <c r="B19" s="617" t="s">
        <v>332</v>
      </c>
      <c r="C19" s="426"/>
      <c r="E19"/>
      <c r="F19"/>
      <c r="G19"/>
      <c r="H19"/>
      <c r="I19"/>
      <c r="J19"/>
      <c r="K19"/>
      <c r="L19"/>
      <c r="M19"/>
    </row>
    <row r="20" spans="1:13" x14ac:dyDescent="0.2">
      <c r="A20" s="848"/>
      <c r="B20" s="516" t="s">
        <v>333</v>
      </c>
      <c r="C20" s="804"/>
      <c r="E20"/>
      <c r="F20"/>
      <c r="G20"/>
      <c r="H20"/>
      <c r="I20"/>
      <c r="J20"/>
      <c r="K20"/>
      <c r="L20"/>
      <c r="M20"/>
    </row>
    <row r="21" spans="1:13" x14ac:dyDescent="0.2">
      <c r="A21" s="487"/>
      <c r="B21" s="644" t="s">
        <v>355</v>
      </c>
      <c r="C21" s="426"/>
      <c r="E21"/>
      <c r="F21"/>
      <c r="G21"/>
      <c r="H21"/>
      <c r="I21"/>
      <c r="J21"/>
      <c r="K21"/>
      <c r="L21"/>
      <c r="M21"/>
    </row>
    <row r="22" spans="1:13" x14ac:dyDescent="0.25">
      <c r="A22" s="848"/>
      <c r="B22" s="618" t="s">
        <v>298</v>
      </c>
      <c r="C22" s="426"/>
      <c r="E22"/>
      <c r="F22"/>
      <c r="G22"/>
      <c r="H22"/>
      <c r="I22"/>
      <c r="J22"/>
      <c r="K22"/>
      <c r="L22"/>
      <c r="M22"/>
    </row>
    <row r="23" spans="1:13" x14ac:dyDescent="0.25">
      <c r="A23" s="848"/>
      <c r="B23" s="619" t="s">
        <v>314</v>
      </c>
      <c r="C23" s="426"/>
      <c r="E23"/>
      <c r="F23"/>
      <c r="G23"/>
      <c r="H23"/>
      <c r="I23"/>
      <c r="J23"/>
      <c r="K23"/>
      <c r="L23"/>
      <c r="M23"/>
    </row>
    <row r="24" spans="1:13" ht="15.6" customHeight="1" x14ac:dyDescent="0.2">
      <c r="A24" s="848"/>
      <c r="B24" s="645" t="s">
        <v>12</v>
      </c>
      <c r="C24" s="426"/>
      <c r="E24"/>
      <c r="F24"/>
      <c r="G24"/>
      <c r="H24"/>
      <c r="I24"/>
      <c r="J24"/>
      <c r="K24"/>
      <c r="L24"/>
      <c r="M24"/>
    </row>
    <row r="25" spans="1:13" ht="15.6" customHeight="1" x14ac:dyDescent="0.2">
      <c r="A25" s="848"/>
      <c r="B25" s="646" t="s">
        <v>11</v>
      </c>
      <c r="C25" s="426"/>
      <c r="E25"/>
      <c r="F25"/>
      <c r="G25"/>
      <c r="H25"/>
      <c r="I25"/>
      <c r="J25"/>
      <c r="K25"/>
      <c r="L25"/>
      <c r="M25"/>
    </row>
    <row r="26" spans="1:13" x14ac:dyDescent="0.2">
      <c r="A26" s="848"/>
      <c r="B26" s="647" t="s">
        <v>395</v>
      </c>
      <c r="C26" s="426"/>
      <c r="E26"/>
      <c r="F26"/>
      <c r="G26"/>
      <c r="H26"/>
      <c r="I26"/>
      <c r="J26"/>
      <c r="K26"/>
      <c r="L26"/>
      <c r="M26"/>
    </row>
    <row r="27" spans="1:13" x14ac:dyDescent="0.2">
      <c r="A27" s="848"/>
      <c r="B27" s="719" t="s">
        <v>413</v>
      </c>
      <c r="C27" s="804"/>
      <c r="E27"/>
      <c r="F27"/>
      <c r="G27"/>
      <c r="H27"/>
      <c r="I27"/>
      <c r="J27"/>
      <c r="K27"/>
      <c r="L27"/>
      <c r="M27"/>
    </row>
    <row r="28" spans="1:13" x14ac:dyDescent="0.2">
      <c r="A28" s="487"/>
      <c r="B28" s="650" t="s">
        <v>414</v>
      </c>
      <c r="C28" s="426"/>
      <c r="E28"/>
      <c r="F28"/>
      <c r="G28"/>
      <c r="H28"/>
      <c r="I28"/>
      <c r="J28"/>
      <c r="K28"/>
      <c r="L28"/>
      <c r="M28"/>
    </row>
    <row r="29" spans="1:13" x14ac:dyDescent="0.2">
      <c r="A29" s="848"/>
      <c r="B29" s="812"/>
      <c r="C29" s="426"/>
      <c r="E29"/>
      <c r="F29"/>
      <c r="G29"/>
      <c r="H29"/>
      <c r="I29"/>
      <c r="J29"/>
      <c r="K29"/>
      <c r="L29"/>
      <c r="M29"/>
    </row>
    <row r="30" spans="1:13" x14ac:dyDescent="0.2">
      <c r="A30" s="848"/>
      <c r="B30" s="812"/>
      <c r="C30" s="426"/>
      <c r="E30"/>
      <c r="F30"/>
      <c r="G30"/>
      <c r="H30"/>
      <c r="I30"/>
      <c r="J30"/>
      <c r="K30"/>
      <c r="L30"/>
      <c r="M30"/>
    </row>
    <row r="31" spans="1:13" ht="15.75" customHeight="1" x14ac:dyDescent="0.2">
      <c r="A31" s="848"/>
      <c r="B31" s="812"/>
      <c r="C31" s="804"/>
      <c r="E31"/>
      <c r="F31"/>
      <c r="G31"/>
      <c r="H31"/>
      <c r="I31"/>
      <c r="J31"/>
      <c r="K31"/>
      <c r="L31"/>
      <c r="M31"/>
    </row>
    <row r="32" spans="1:13" ht="12.75" customHeight="1" x14ac:dyDescent="0.2">
      <c r="A32" s="848"/>
      <c r="B32" s="515" t="s">
        <v>334</v>
      </c>
      <c r="C32" s="804"/>
      <c r="E32"/>
      <c r="F32"/>
      <c r="G32"/>
      <c r="H32"/>
      <c r="I32"/>
      <c r="J32"/>
      <c r="K32"/>
      <c r="L32"/>
      <c r="M32"/>
    </row>
    <row r="33" spans="1:13" ht="12.75" customHeight="1" x14ac:dyDescent="0.2">
      <c r="A33" s="848"/>
      <c r="B33" s="516" t="s">
        <v>335</v>
      </c>
      <c r="C33" s="804"/>
      <c r="E33"/>
      <c r="F33"/>
      <c r="G33"/>
      <c r="H33"/>
      <c r="I33"/>
      <c r="J33"/>
      <c r="K33"/>
      <c r="L33"/>
      <c r="M33"/>
    </row>
    <row r="34" spans="1:13" ht="12.75" customHeight="1" x14ac:dyDescent="0.2">
      <c r="A34" s="848"/>
      <c r="B34" s="779" t="s">
        <v>460</v>
      </c>
      <c r="C34" s="804"/>
      <c r="E34"/>
      <c r="F34"/>
      <c r="G34"/>
      <c r="H34"/>
      <c r="I34"/>
      <c r="J34"/>
      <c r="K34"/>
      <c r="L34"/>
      <c r="M34"/>
    </row>
    <row r="35" spans="1:13" x14ac:dyDescent="0.2">
      <c r="A35" s="487"/>
      <c r="B35" s="812"/>
      <c r="C35" s="426"/>
      <c r="E35"/>
      <c r="F35"/>
      <c r="G35"/>
      <c r="H35"/>
      <c r="I35"/>
      <c r="J35"/>
      <c r="K35"/>
      <c r="L35"/>
      <c r="M35"/>
    </row>
    <row r="36" spans="1:13" ht="15.75" customHeight="1" x14ac:dyDescent="0.2">
      <c r="A36" s="848"/>
      <c r="B36" s="812"/>
      <c r="C36" s="804"/>
      <c r="E36"/>
      <c r="F36"/>
      <c r="G36"/>
      <c r="H36"/>
      <c r="I36"/>
      <c r="J36"/>
      <c r="K36"/>
      <c r="L36"/>
      <c r="M36"/>
    </row>
    <row r="37" spans="1:13" x14ac:dyDescent="0.2">
      <c r="A37" s="848"/>
      <c r="B37" s="812"/>
      <c r="C37" s="426"/>
      <c r="E37"/>
      <c r="F37"/>
      <c r="G37"/>
      <c r="H37"/>
      <c r="I37"/>
      <c r="J37"/>
      <c r="K37"/>
      <c r="L37"/>
      <c r="M37"/>
    </row>
    <row r="38" spans="1:13" ht="15.75" customHeight="1" x14ac:dyDescent="0.2">
      <c r="A38" s="848"/>
      <c r="B38" s="929" t="s">
        <v>345</v>
      </c>
      <c r="C38" s="426"/>
      <c r="E38"/>
      <c r="F38"/>
      <c r="G38"/>
      <c r="H38"/>
      <c r="I38"/>
      <c r="J38"/>
      <c r="K38"/>
      <c r="L38"/>
      <c r="M38"/>
    </row>
    <row r="39" spans="1:13" ht="15.75" customHeight="1" x14ac:dyDescent="0.2">
      <c r="A39" s="812"/>
      <c r="B39" s="930"/>
      <c r="C39" s="812"/>
      <c r="E39"/>
      <c r="F39"/>
      <c r="G39"/>
      <c r="H39"/>
      <c r="I39"/>
      <c r="J39"/>
      <c r="K39"/>
      <c r="L39"/>
      <c r="M39"/>
    </row>
    <row r="40" spans="1:13" ht="18" x14ac:dyDescent="0.2">
      <c r="A40" s="812"/>
      <c r="B40" s="586" t="s">
        <v>342</v>
      </c>
      <c r="C40" s="812"/>
      <c r="E40"/>
      <c r="F40"/>
      <c r="G40"/>
      <c r="H40"/>
      <c r="I40"/>
      <c r="J40"/>
      <c r="K40"/>
      <c r="L40"/>
      <c r="M40"/>
    </row>
    <row r="41" spans="1:13" ht="13.9" customHeight="1" x14ac:dyDescent="0.2">
      <c r="A41" s="812"/>
      <c r="B41" s="653" t="s">
        <v>313</v>
      </c>
      <c r="C41" s="812"/>
      <c r="E41"/>
      <c r="F41"/>
      <c r="G41"/>
      <c r="H41"/>
      <c r="I41"/>
      <c r="J41"/>
      <c r="K41"/>
      <c r="L41"/>
      <c r="M41"/>
    </row>
    <row r="42" spans="1:13" ht="13.9" customHeight="1" thickBot="1" x14ac:dyDescent="0.25">
      <c r="A42" s="812"/>
      <c r="B42" s="812"/>
      <c r="C42" s="812"/>
      <c r="E42"/>
      <c r="F42"/>
      <c r="G42"/>
      <c r="H42"/>
      <c r="I42"/>
      <c r="J42"/>
      <c r="K42"/>
      <c r="L42"/>
      <c r="M42"/>
    </row>
    <row r="43" spans="1:13" ht="15" x14ac:dyDescent="0.2">
      <c r="A43" s="848"/>
      <c r="B43" s="481" t="s">
        <v>262</v>
      </c>
      <c r="C43" s="804"/>
      <c r="E43"/>
      <c r="F43"/>
      <c r="G43"/>
      <c r="H43"/>
      <c r="I43"/>
      <c r="J43"/>
      <c r="K43"/>
      <c r="L43"/>
      <c r="M43"/>
    </row>
    <row r="44" spans="1:13" ht="15" x14ac:dyDescent="0.2">
      <c r="A44" s="848"/>
      <c r="B44" s="482" t="s">
        <v>226</v>
      </c>
      <c r="C44" s="804"/>
      <c r="E44"/>
      <c r="F44"/>
      <c r="G44"/>
      <c r="H44"/>
      <c r="I44"/>
      <c r="J44"/>
      <c r="K44"/>
      <c r="L44"/>
      <c r="M44"/>
    </row>
    <row r="45" spans="1:13" ht="14.25" x14ac:dyDescent="0.2">
      <c r="A45" s="848"/>
      <c r="B45" s="431" t="s">
        <v>213</v>
      </c>
      <c r="C45" s="430"/>
      <c r="E45"/>
      <c r="F45"/>
      <c r="G45"/>
      <c r="H45"/>
      <c r="I45"/>
      <c r="J45"/>
      <c r="K45"/>
      <c r="L45"/>
      <c r="M45"/>
    </row>
    <row r="46" spans="1:13" ht="14.25" x14ac:dyDescent="0.2">
      <c r="A46" s="848"/>
      <c r="B46" s="432" t="s">
        <v>78</v>
      </c>
      <c r="C46" s="430"/>
      <c r="E46"/>
      <c r="F46"/>
      <c r="G46"/>
      <c r="H46"/>
      <c r="I46"/>
      <c r="J46"/>
      <c r="K46"/>
      <c r="L46"/>
      <c r="M46"/>
    </row>
    <row r="47" spans="1:13" ht="14.25" x14ac:dyDescent="0.2">
      <c r="A47" s="848"/>
      <c r="B47" s="433" t="s">
        <v>79</v>
      </c>
      <c r="C47" s="430"/>
      <c r="E47"/>
      <c r="F47"/>
      <c r="G47"/>
      <c r="H47"/>
      <c r="I47"/>
      <c r="J47"/>
      <c r="K47"/>
      <c r="L47"/>
      <c r="M47"/>
    </row>
    <row r="48" spans="1:13" x14ac:dyDescent="0.2">
      <c r="A48" s="848"/>
      <c r="B48" s="651" t="s">
        <v>76</v>
      </c>
      <c r="C48" s="430"/>
      <c r="E48"/>
      <c r="F48"/>
      <c r="G48"/>
      <c r="H48"/>
      <c r="I48"/>
      <c r="J48"/>
      <c r="K48"/>
      <c r="L48"/>
      <c r="M48"/>
    </row>
    <row r="49" spans="1:13" ht="14.25" x14ac:dyDescent="0.2">
      <c r="A49" s="848"/>
      <c r="B49" s="434" t="s">
        <v>222</v>
      </c>
      <c r="C49" s="430"/>
      <c r="E49" s="760"/>
      <c r="F49" s="760"/>
      <c r="G49" s="760"/>
      <c r="H49" s="760"/>
      <c r="I49" s="760"/>
      <c r="J49" s="760"/>
      <c r="K49" s="760"/>
      <c r="L49" s="760"/>
      <c r="M49" s="760"/>
    </row>
    <row r="50" spans="1:13" ht="14.25" x14ac:dyDescent="0.2">
      <c r="A50" s="848"/>
      <c r="B50" s="434" t="s">
        <v>223</v>
      </c>
      <c r="C50" s="430"/>
      <c r="E50" s="760"/>
      <c r="F50" s="760"/>
      <c r="G50" s="760"/>
      <c r="H50" s="760"/>
      <c r="I50" s="760"/>
      <c r="J50" s="760"/>
      <c r="K50" s="760"/>
      <c r="L50" s="760"/>
      <c r="M50" s="760"/>
    </row>
    <row r="51" spans="1:13" ht="14.25" x14ac:dyDescent="0.2">
      <c r="A51" s="848"/>
      <c r="B51" s="434" t="s">
        <v>104</v>
      </c>
      <c r="C51" s="430"/>
      <c r="E51" s="760"/>
      <c r="F51" s="760"/>
      <c r="G51" s="760"/>
      <c r="H51" s="760"/>
      <c r="I51" s="760"/>
      <c r="J51" s="760"/>
      <c r="K51" s="760"/>
      <c r="L51" s="760"/>
      <c r="M51" s="760"/>
    </row>
    <row r="52" spans="1:13" ht="14.25" x14ac:dyDescent="0.2">
      <c r="A52" s="848"/>
      <c r="B52" s="434" t="s">
        <v>228</v>
      </c>
      <c r="C52" s="430"/>
      <c r="E52" s="760"/>
      <c r="F52" s="760"/>
      <c r="G52" s="760"/>
      <c r="H52" s="760"/>
      <c r="I52" s="760"/>
      <c r="J52" s="760"/>
      <c r="K52" s="760"/>
      <c r="L52" s="760"/>
      <c r="M52" s="760"/>
    </row>
    <row r="53" spans="1:13" ht="14.25" x14ac:dyDescent="0.2">
      <c r="A53" s="848"/>
      <c r="B53" s="434" t="s">
        <v>224</v>
      </c>
      <c r="C53" s="430"/>
      <c r="E53" s="760"/>
      <c r="F53" s="760"/>
      <c r="G53" s="760"/>
      <c r="H53" s="760"/>
      <c r="I53" s="760"/>
      <c r="J53" s="760"/>
      <c r="K53" s="760"/>
      <c r="L53" s="760"/>
      <c r="M53" s="760"/>
    </row>
    <row r="54" spans="1:13" ht="14.25" x14ac:dyDescent="0.2">
      <c r="A54" s="848"/>
      <c r="B54" s="434" t="s">
        <v>103</v>
      </c>
      <c r="C54" s="430"/>
      <c r="E54" s="760"/>
      <c r="F54" s="760"/>
      <c r="G54" s="760"/>
      <c r="H54" s="760"/>
      <c r="I54" s="760"/>
      <c r="J54" s="760"/>
      <c r="K54" s="760"/>
      <c r="L54" s="760"/>
      <c r="M54" s="760"/>
    </row>
    <row r="55" spans="1:13" ht="14.25" x14ac:dyDescent="0.2">
      <c r="A55" s="848"/>
      <c r="B55" s="434" t="s">
        <v>225</v>
      </c>
      <c r="C55" s="430"/>
      <c r="E55" s="760"/>
      <c r="F55" s="760"/>
      <c r="G55" s="760"/>
      <c r="H55" s="760"/>
      <c r="I55" s="760"/>
      <c r="J55" s="760"/>
      <c r="K55" s="760"/>
      <c r="L55" s="760"/>
      <c r="M55" s="760"/>
    </row>
    <row r="56" spans="1:13" ht="14.25" x14ac:dyDescent="0.2">
      <c r="A56" s="848"/>
      <c r="B56" s="519" t="s">
        <v>80</v>
      </c>
      <c r="C56" s="430"/>
      <c r="E56" s="760"/>
      <c r="F56" s="760"/>
      <c r="G56" s="760"/>
      <c r="H56" s="760"/>
      <c r="I56" s="760"/>
      <c r="J56" s="760"/>
      <c r="K56" s="760"/>
      <c r="L56" s="760"/>
      <c r="M56" s="760"/>
    </row>
    <row r="57" spans="1:13" ht="14.25" x14ac:dyDescent="0.2">
      <c r="A57" s="848"/>
      <c r="B57" s="812"/>
      <c r="C57" s="430"/>
      <c r="E57" s="760"/>
      <c r="F57" s="760"/>
      <c r="G57" s="760"/>
      <c r="H57" s="760"/>
      <c r="I57" s="760"/>
      <c r="J57" s="760"/>
      <c r="K57" s="760"/>
      <c r="L57" s="760"/>
      <c r="M57" s="760"/>
    </row>
    <row r="58" spans="1:13" ht="14.25" x14ac:dyDescent="0.2">
      <c r="A58" s="848"/>
      <c r="B58" s="812"/>
      <c r="C58" s="430"/>
      <c r="E58" s="760"/>
      <c r="F58" s="760"/>
      <c r="G58" s="760"/>
      <c r="H58" s="760"/>
      <c r="I58" s="760"/>
      <c r="J58" s="760"/>
      <c r="K58" s="760"/>
      <c r="L58" s="760"/>
      <c r="M58" s="760"/>
    </row>
    <row r="59" spans="1:13" ht="12.75" x14ac:dyDescent="0.2">
      <c r="A59" s="848"/>
      <c r="B59" s="812"/>
      <c r="C59" s="804"/>
      <c r="E59" s="760"/>
      <c r="F59" s="760"/>
      <c r="G59" s="760"/>
      <c r="H59" s="760"/>
      <c r="I59" s="760"/>
      <c r="J59" s="760"/>
      <c r="K59" s="760"/>
      <c r="L59" s="760"/>
      <c r="M59" s="760"/>
    </row>
    <row r="60" spans="1:13" ht="18" x14ac:dyDescent="0.25">
      <c r="A60" s="870"/>
      <c r="B60" s="871" t="s">
        <v>529</v>
      </c>
      <c r="C60" s="872"/>
      <c r="E60" s="760"/>
      <c r="F60" s="760"/>
      <c r="G60" s="760"/>
      <c r="H60" s="760"/>
      <c r="I60" s="760"/>
      <c r="J60" s="760"/>
      <c r="K60" s="760"/>
      <c r="L60" s="760"/>
      <c r="M60" s="760"/>
    </row>
    <row r="61" spans="1:13" ht="12.75" x14ac:dyDescent="0.2">
      <c r="E61" s="760"/>
      <c r="F61" s="760"/>
      <c r="G61" s="760"/>
      <c r="H61" s="760"/>
      <c r="I61" s="760"/>
      <c r="J61" s="760"/>
      <c r="K61" s="760"/>
      <c r="L61" s="760"/>
      <c r="M61" s="760"/>
    </row>
    <row r="62" spans="1:13" ht="12.75" x14ac:dyDescent="0.2">
      <c r="E62" s="760"/>
      <c r="F62" s="760"/>
      <c r="G62" s="760"/>
      <c r="H62" s="760"/>
      <c r="I62" s="760"/>
      <c r="J62" s="760"/>
      <c r="K62" s="760"/>
      <c r="L62" s="760"/>
      <c r="M62" s="760"/>
    </row>
    <row r="63" spans="1:13" ht="12.75" x14ac:dyDescent="0.2">
      <c r="E63" s="760"/>
      <c r="F63" s="760"/>
      <c r="G63" s="760"/>
      <c r="H63" s="760"/>
      <c r="I63" s="760"/>
      <c r="J63" s="760"/>
      <c r="K63" s="760"/>
      <c r="L63" s="760"/>
      <c r="M63" s="760"/>
    </row>
    <row r="64" spans="1:13" ht="12.75" x14ac:dyDescent="0.2">
      <c r="E64" s="760"/>
      <c r="F64" s="760"/>
      <c r="G64" s="760"/>
      <c r="H64" s="760"/>
      <c r="I64" s="760"/>
      <c r="J64" s="760"/>
      <c r="K64" s="760"/>
      <c r="L64" s="760"/>
      <c r="M64" s="760"/>
    </row>
    <row r="65" spans="5:13" ht="12.75" x14ac:dyDescent="0.2">
      <c r="E65" s="760"/>
      <c r="F65" s="760"/>
      <c r="G65" s="760"/>
      <c r="H65" s="760"/>
      <c r="I65" s="760"/>
      <c r="J65" s="760"/>
      <c r="K65" s="760"/>
      <c r="L65" s="760"/>
      <c r="M65" s="760"/>
    </row>
    <row r="66" spans="5:13" ht="12.75" x14ac:dyDescent="0.2">
      <c r="E66" s="760"/>
      <c r="F66" s="760"/>
      <c r="G66" s="760"/>
      <c r="H66" s="760"/>
      <c r="I66" s="760"/>
      <c r="J66" s="760"/>
      <c r="K66" s="760"/>
      <c r="L66" s="760"/>
      <c r="M66" s="760"/>
    </row>
    <row r="67" spans="5:13" ht="12.75" x14ac:dyDescent="0.2">
      <c r="E67" s="760"/>
      <c r="F67" s="760"/>
      <c r="G67" s="760"/>
      <c r="H67" s="760"/>
      <c r="I67" s="760"/>
      <c r="J67" s="760"/>
      <c r="K67" s="760"/>
      <c r="L67" s="760"/>
      <c r="M67" s="760"/>
    </row>
    <row r="68" spans="5:13" ht="12.75" x14ac:dyDescent="0.2">
      <c r="E68" s="760"/>
      <c r="F68" s="760"/>
      <c r="G68" s="760"/>
      <c r="H68" s="760"/>
      <c r="I68" s="760"/>
      <c r="J68" s="760"/>
      <c r="K68" s="760"/>
      <c r="L68" s="760"/>
      <c r="M68" s="760"/>
    </row>
    <row r="69" spans="5:13" ht="12.75" x14ac:dyDescent="0.2">
      <c r="E69" s="760"/>
      <c r="F69" s="760"/>
      <c r="G69" s="760"/>
      <c r="H69" s="760"/>
      <c r="I69" s="760"/>
      <c r="J69" s="760"/>
      <c r="K69" s="760"/>
      <c r="L69" s="760"/>
      <c r="M69" s="760"/>
    </row>
    <row r="70" spans="5:13" ht="12.75" x14ac:dyDescent="0.2">
      <c r="E70" s="760"/>
      <c r="F70" s="760"/>
      <c r="G70" s="760"/>
      <c r="H70" s="760"/>
      <c r="I70" s="760"/>
      <c r="J70" s="760"/>
      <c r="K70" s="760"/>
      <c r="L70" s="760"/>
      <c r="M70" s="760"/>
    </row>
    <row r="71" spans="5:13" ht="12.75" x14ac:dyDescent="0.2">
      <c r="E71" s="760"/>
      <c r="F71" s="760"/>
      <c r="G71" s="760"/>
      <c r="H71" s="760"/>
      <c r="I71" s="760"/>
      <c r="J71" s="760"/>
      <c r="K71" s="760"/>
      <c r="L71" s="760"/>
      <c r="M71" s="760"/>
    </row>
    <row r="72" spans="5:13" ht="12.75" x14ac:dyDescent="0.2">
      <c r="E72" s="760"/>
      <c r="F72" s="760"/>
      <c r="G72" s="760"/>
      <c r="H72" s="760"/>
      <c r="I72" s="760"/>
      <c r="J72" s="760"/>
      <c r="K72" s="760"/>
      <c r="L72" s="760"/>
      <c r="M72" s="760"/>
    </row>
    <row r="73" spans="5:13" ht="12.75" x14ac:dyDescent="0.2">
      <c r="E73" s="760"/>
      <c r="F73" s="760"/>
      <c r="G73" s="760"/>
      <c r="H73" s="760"/>
      <c r="I73" s="760"/>
      <c r="J73" s="760"/>
      <c r="K73" s="760"/>
      <c r="L73" s="760"/>
      <c r="M73" s="760"/>
    </row>
    <row r="74" spans="5:13" ht="12.75" x14ac:dyDescent="0.2">
      <c r="E74" s="760"/>
      <c r="F74" s="760"/>
      <c r="G74" s="760"/>
      <c r="H74" s="760"/>
      <c r="I74" s="760"/>
      <c r="J74" s="760"/>
      <c r="K74" s="760"/>
      <c r="L74" s="760"/>
      <c r="M74" s="760"/>
    </row>
    <row r="75" spans="5:13" ht="12.75" x14ac:dyDescent="0.2">
      <c r="E75" s="760"/>
      <c r="F75" s="760"/>
      <c r="G75" s="760"/>
      <c r="H75" s="760"/>
      <c r="I75" s="760"/>
      <c r="J75" s="760"/>
      <c r="K75" s="760"/>
      <c r="L75" s="760"/>
      <c r="M75" s="760"/>
    </row>
    <row r="76" spans="5:13" ht="12.75" x14ac:dyDescent="0.2">
      <c r="E76" s="760"/>
      <c r="F76" s="760"/>
      <c r="G76" s="760"/>
      <c r="H76" s="760"/>
      <c r="I76" s="760"/>
      <c r="J76" s="760"/>
      <c r="K76" s="760"/>
      <c r="L76" s="760"/>
      <c r="M76" s="760"/>
    </row>
    <row r="77" spans="5:13" ht="12.75" x14ac:dyDescent="0.2">
      <c r="E77" s="760"/>
      <c r="F77" s="760"/>
      <c r="G77" s="760"/>
      <c r="H77" s="760"/>
      <c r="I77" s="760"/>
      <c r="J77" s="760"/>
      <c r="K77" s="760"/>
      <c r="L77" s="760"/>
      <c r="M77" s="760"/>
    </row>
    <row r="78" spans="5:13" ht="12.75" x14ac:dyDescent="0.2">
      <c r="E78" s="760"/>
      <c r="F78" s="760"/>
      <c r="G78" s="760"/>
      <c r="H78" s="760"/>
      <c r="I78" s="760"/>
      <c r="J78" s="760"/>
      <c r="K78" s="760"/>
      <c r="L78" s="760"/>
      <c r="M78" s="760"/>
    </row>
    <row r="79" spans="5:13" ht="12.75" x14ac:dyDescent="0.2">
      <c r="E79" s="760"/>
      <c r="F79" s="760"/>
      <c r="G79" s="760"/>
      <c r="H79" s="760"/>
      <c r="I79" s="760"/>
      <c r="J79" s="760"/>
      <c r="K79" s="760"/>
      <c r="L79" s="760"/>
      <c r="M79" s="760"/>
    </row>
    <row r="80" spans="5:13" ht="12.75" x14ac:dyDescent="0.2">
      <c r="E80" s="760"/>
      <c r="F80" s="760"/>
      <c r="G80" s="760"/>
      <c r="H80" s="760"/>
      <c r="I80" s="760"/>
      <c r="J80" s="760"/>
      <c r="K80" s="760"/>
      <c r="L80" s="760"/>
      <c r="M80" s="760"/>
    </row>
    <row r="81" spans="5:13" ht="12.75" x14ac:dyDescent="0.2">
      <c r="E81" s="760"/>
      <c r="F81" s="760"/>
      <c r="G81" s="760"/>
      <c r="H81" s="760"/>
      <c r="I81" s="760"/>
      <c r="J81" s="760"/>
      <c r="K81" s="760"/>
      <c r="L81" s="760"/>
      <c r="M81" s="760"/>
    </row>
    <row r="82" spans="5:13" ht="12.75" x14ac:dyDescent="0.2">
      <c r="E82" s="760"/>
      <c r="F82" s="760"/>
      <c r="G82" s="760"/>
      <c r="H82" s="760"/>
      <c r="I82" s="760"/>
      <c r="J82" s="760"/>
      <c r="K82" s="760"/>
      <c r="L82" s="760"/>
      <c r="M82" s="760"/>
    </row>
    <row r="83" spans="5:13" ht="12.75" x14ac:dyDescent="0.2">
      <c r="E83" s="760"/>
      <c r="F83" s="760"/>
      <c r="G83" s="760"/>
      <c r="H83" s="760"/>
      <c r="I83" s="760"/>
      <c r="J83" s="760"/>
      <c r="K83" s="760"/>
      <c r="L83" s="760"/>
      <c r="M83" s="760"/>
    </row>
    <row r="84" spans="5:13" ht="12.75" x14ac:dyDescent="0.2">
      <c r="E84" s="760"/>
      <c r="F84" s="760"/>
      <c r="G84" s="760"/>
      <c r="H84" s="760"/>
      <c r="I84" s="760"/>
      <c r="J84" s="760"/>
      <c r="K84" s="760"/>
      <c r="L84" s="760"/>
      <c r="M84" s="760"/>
    </row>
    <row r="85" spans="5:13" ht="12.75" x14ac:dyDescent="0.2">
      <c r="E85" s="760"/>
      <c r="F85" s="760"/>
      <c r="G85" s="760"/>
      <c r="H85" s="760"/>
      <c r="I85" s="760"/>
      <c r="J85" s="760"/>
      <c r="K85" s="760"/>
      <c r="L85" s="760"/>
      <c r="M85" s="760"/>
    </row>
    <row r="86" spans="5:13" ht="12.75" x14ac:dyDescent="0.2">
      <c r="E86" s="760"/>
      <c r="F86" s="760"/>
      <c r="G86" s="760"/>
      <c r="H86" s="760"/>
      <c r="I86" s="760"/>
      <c r="J86" s="760"/>
      <c r="K86" s="760"/>
      <c r="L86" s="760"/>
      <c r="M86" s="760"/>
    </row>
    <row r="87" spans="5:13" ht="12.75" x14ac:dyDescent="0.2">
      <c r="E87" s="760"/>
      <c r="F87" s="760"/>
      <c r="G87" s="760"/>
      <c r="H87" s="760"/>
      <c r="I87" s="760"/>
      <c r="J87" s="760"/>
      <c r="K87" s="760"/>
      <c r="L87" s="760"/>
      <c r="M87" s="760"/>
    </row>
    <row r="88" spans="5:13" ht="12.75" x14ac:dyDescent="0.2">
      <c r="E88" s="760"/>
      <c r="F88" s="760"/>
      <c r="G88" s="760"/>
      <c r="H88" s="760"/>
      <c r="I88" s="760"/>
      <c r="J88" s="760"/>
      <c r="K88" s="760"/>
      <c r="L88" s="760"/>
      <c r="M88" s="760"/>
    </row>
    <row r="89" spans="5:13" ht="12.75" x14ac:dyDescent="0.2">
      <c r="E89" s="760"/>
      <c r="F89" s="760"/>
      <c r="G89" s="760"/>
      <c r="H89" s="760"/>
      <c r="I89" s="760"/>
      <c r="J89" s="760"/>
      <c r="K89" s="760"/>
      <c r="L89" s="760"/>
      <c r="M89" s="760"/>
    </row>
    <row r="90" spans="5:13" ht="12.75" x14ac:dyDescent="0.2">
      <c r="E90" s="760"/>
      <c r="F90" s="760"/>
      <c r="G90" s="760"/>
      <c r="H90" s="760"/>
      <c r="I90" s="760"/>
      <c r="J90" s="760"/>
      <c r="K90" s="760"/>
      <c r="L90" s="760"/>
      <c r="M90" s="760"/>
    </row>
    <row r="91" spans="5:13" ht="12.75" x14ac:dyDescent="0.2">
      <c r="E91" s="760"/>
      <c r="F91" s="760"/>
      <c r="G91" s="760"/>
      <c r="H91" s="760"/>
      <c r="I91" s="760"/>
      <c r="J91" s="760"/>
      <c r="K91" s="760"/>
      <c r="L91" s="760"/>
      <c r="M91" s="760"/>
    </row>
    <row r="92" spans="5:13" ht="12.75" x14ac:dyDescent="0.2">
      <c r="E92" s="760"/>
      <c r="F92" s="760"/>
      <c r="G92" s="760"/>
      <c r="H92" s="760"/>
      <c r="I92" s="760"/>
      <c r="J92" s="760"/>
      <c r="K92" s="760"/>
      <c r="L92" s="760"/>
      <c r="M92" s="760"/>
    </row>
    <row r="93" spans="5:13" ht="12.75" x14ac:dyDescent="0.2">
      <c r="E93" s="760"/>
      <c r="F93" s="760"/>
      <c r="G93" s="760"/>
      <c r="H93" s="760"/>
      <c r="I93" s="760"/>
      <c r="J93" s="760"/>
      <c r="K93" s="760"/>
      <c r="L93" s="760"/>
      <c r="M93" s="760"/>
    </row>
    <row r="94" spans="5:13" ht="12.75" x14ac:dyDescent="0.2">
      <c r="E94" s="760"/>
      <c r="F94" s="760"/>
      <c r="G94" s="760"/>
      <c r="H94" s="760"/>
      <c r="I94" s="760"/>
      <c r="J94" s="760"/>
      <c r="K94" s="760"/>
      <c r="L94" s="760"/>
      <c r="M94" s="760"/>
    </row>
    <row r="95" spans="5:13" ht="12.75" x14ac:dyDescent="0.2">
      <c r="E95" s="760"/>
      <c r="F95" s="760"/>
      <c r="G95" s="760"/>
      <c r="H95" s="760"/>
      <c r="I95" s="760"/>
      <c r="J95" s="760"/>
      <c r="K95" s="760"/>
      <c r="L95" s="760"/>
      <c r="M95" s="760"/>
    </row>
    <row r="96" spans="5:13" ht="12.75" x14ac:dyDescent="0.2">
      <c r="E96" s="760"/>
      <c r="F96" s="760"/>
      <c r="G96" s="760"/>
      <c r="H96" s="760"/>
      <c r="I96" s="760"/>
      <c r="J96" s="760"/>
      <c r="K96" s="760"/>
      <c r="L96" s="760"/>
      <c r="M96" s="760"/>
    </row>
    <row r="97" spans="5:13" ht="12.75" x14ac:dyDescent="0.2">
      <c r="E97" s="760"/>
      <c r="F97" s="760"/>
      <c r="G97" s="760"/>
      <c r="H97" s="760"/>
      <c r="I97" s="760"/>
      <c r="J97" s="760"/>
      <c r="K97" s="760"/>
      <c r="L97" s="760"/>
      <c r="M97" s="760"/>
    </row>
    <row r="98" spans="5:13" ht="12.75" x14ac:dyDescent="0.2">
      <c r="E98" s="760"/>
      <c r="F98" s="760"/>
      <c r="G98" s="760"/>
      <c r="H98" s="760"/>
      <c r="I98" s="760"/>
      <c r="J98" s="760"/>
      <c r="K98" s="760"/>
      <c r="L98" s="760"/>
      <c r="M98" s="760"/>
    </row>
    <row r="99" spans="5:13" ht="12.75" x14ac:dyDescent="0.2">
      <c r="E99" s="760"/>
      <c r="F99" s="760"/>
      <c r="G99" s="760"/>
      <c r="H99" s="760"/>
      <c r="I99" s="760"/>
      <c r="J99" s="760"/>
      <c r="K99" s="760"/>
      <c r="L99" s="760"/>
      <c r="M99" s="760"/>
    </row>
    <row r="100" spans="5:13" ht="12.75" x14ac:dyDescent="0.2">
      <c r="E100" s="760"/>
      <c r="F100" s="760"/>
      <c r="G100" s="760"/>
      <c r="H100" s="760"/>
      <c r="I100" s="760"/>
      <c r="J100" s="760"/>
      <c r="K100" s="760"/>
      <c r="L100" s="760"/>
      <c r="M100" s="760"/>
    </row>
    <row r="101" spans="5:13" ht="12.75" x14ac:dyDescent="0.2">
      <c r="E101" s="760"/>
      <c r="F101" s="760"/>
      <c r="G101" s="760"/>
      <c r="H101" s="760"/>
      <c r="I101" s="760"/>
      <c r="J101" s="760"/>
      <c r="K101" s="760"/>
      <c r="L101" s="760"/>
      <c r="M101" s="760"/>
    </row>
    <row r="102" spans="5:13" ht="12.75" x14ac:dyDescent="0.2">
      <c r="E102" s="760"/>
      <c r="F102" s="760"/>
      <c r="G102" s="760"/>
      <c r="H102" s="760"/>
      <c r="I102" s="760"/>
      <c r="J102" s="760"/>
      <c r="K102" s="760"/>
      <c r="L102" s="760"/>
      <c r="M102" s="760"/>
    </row>
    <row r="103" spans="5:13" ht="12.75" x14ac:dyDescent="0.2">
      <c r="E103" s="760"/>
      <c r="F103" s="760"/>
      <c r="G103" s="760"/>
      <c r="H103" s="760"/>
      <c r="I103" s="760"/>
      <c r="J103" s="760"/>
      <c r="K103" s="760"/>
      <c r="L103" s="760"/>
      <c r="M103" s="760"/>
    </row>
    <row r="104" spans="5:13" ht="12.75" x14ac:dyDescent="0.2">
      <c r="E104" s="760"/>
      <c r="F104" s="760"/>
      <c r="G104" s="760"/>
      <c r="H104" s="760"/>
      <c r="I104" s="760"/>
      <c r="J104" s="760"/>
      <c r="K104" s="760"/>
      <c r="L104" s="760"/>
      <c r="M104" s="760"/>
    </row>
    <row r="105" spans="5:13" ht="12.75" x14ac:dyDescent="0.2">
      <c r="E105" s="760"/>
      <c r="F105" s="760"/>
      <c r="G105" s="760"/>
      <c r="H105" s="760"/>
      <c r="I105" s="760"/>
      <c r="J105" s="760"/>
      <c r="K105" s="760"/>
      <c r="L105" s="760"/>
      <c r="M105" s="760"/>
    </row>
    <row r="106" spans="5:13" ht="12.75" x14ac:dyDescent="0.2">
      <c r="E106" s="760"/>
      <c r="F106" s="760"/>
      <c r="G106" s="760"/>
      <c r="H106" s="760"/>
      <c r="I106" s="760"/>
      <c r="J106" s="760"/>
      <c r="K106" s="760"/>
      <c r="L106" s="760"/>
      <c r="M106" s="760"/>
    </row>
    <row r="107" spans="5:13" ht="12.75" x14ac:dyDescent="0.2">
      <c r="E107" s="760"/>
      <c r="F107" s="760"/>
      <c r="G107" s="760"/>
      <c r="H107" s="760"/>
      <c r="I107" s="760"/>
      <c r="J107" s="760"/>
      <c r="K107" s="760"/>
      <c r="L107" s="760"/>
      <c r="M107" s="760"/>
    </row>
    <row r="108" spans="5:13" ht="12.75" x14ac:dyDescent="0.2">
      <c r="E108" s="760"/>
      <c r="F108" s="760"/>
      <c r="G108" s="760"/>
      <c r="H108" s="760"/>
      <c r="I108" s="760"/>
      <c r="J108" s="760"/>
      <c r="K108" s="760"/>
      <c r="L108" s="760"/>
      <c r="M108" s="760"/>
    </row>
    <row r="109" spans="5:13" ht="12.75" x14ac:dyDescent="0.2">
      <c r="E109" s="760"/>
      <c r="F109" s="760"/>
      <c r="G109" s="760"/>
      <c r="H109" s="760"/>
      <c r="I109" s="760"/>
      <c r="J109" s="760"/>
      <c r="K109" s="760"/>
      <c r="L109" s="760"/>
      <c r="M109" s="760"/>
    </row>
    <row r="110" spans="5:13" ht="12.75" x14ac:dyDescent="0.2">
      <c r="E110" s="760"/>
      <c r="F110" s="760"/>
      <c r="G110" s="760"/>
      <c r="H110" s="760"/>
      <c r="I110" s="760"/>
      <c r="J110" s="760"/>
      <c r="K110" s="760"/>
      <c r="L110" s="760"/>
      <c r="M110" s="760"/>
    </row>
    <row r="111" spans="5:13" ht="12.75" x14ac:dyDescent="0.2">
      <c r="E111" s="760"/>
      <c r="F111" s="760"/>
      <c r="G111" s="760"/>
      <c r="H111" s="760"/>
      <c r="I111" s="760"/>
      <c r="J111" s="760"/>
      <c r="K111" s="760"/>
      <c r="L111" s="760"/>
      <c r="M111" s="760"/>
    </row>
    <row r="112" spans="5:13" ht="12.75" x14ac:dyDescent="0.2">
      <c r="E112" s="760"/>
      <c r="F112" s="760"/>
      <c r="G112" s="760"/>
      <c r="H112" s="760"/>
      <c r="I112" s="760"/>
      <c r="J112" s="760"/>
      <c r="K112" s="760"/>
      <c r="L112" s="760"/>
      <c r="M112" s="760"/>
    </row>
    <row r="113" spans="5:13" ht="12.75" x14ac:dyDescent="0.2">
      <c r="E113" s="760"/>
      <c r="F113" s="760"/>
      <c r="G113" s="760"/>
      <c r="H113" s="760"/>
      <c r="I113" s="760"/>
      <c r="J113" s="760"/>
      <c r="K113" s="760"/>
      <c r="L113" s="760"/>
      <c r="M113" s="760"/>
    </row>
    <row r="114" spans="5:13" ht="12.75" x14ac:dyDescent="0.2">
      <c r="E114" s="760"/>
      <c r="F114" s="760"/>
      <c r="G114" s="760"/>
      <c r="H114" s="760"/>
      <c r="I114" s="760"/>
      <c r="J114" s="760"/>
      <c r="K114" s="760"/>
      <c r="L114" s="760"/>
      <c r="M114" s="760"/>
    </row>
    <row r="115" spans="5:13" ht="12.75" x14ac:dyDescent="0.2">
      <c r="E115" s="760"/>
      <c r="F115" s="760"/>
      <c r="G115" s="760"/>
      <c r="H115" s="760"/>
      <c r="I115" s="760"/>
      <c r="J115" s="760"/>
      <c r="K115" s="760"/>
      <c r="L115" s="760"/>
      <c r="M115" s="760"/>
    </row>
    <row r="116" spans="5:13" ht="12.75" x14ac:dyDescent="0.2">
      <c r="E116" s="760"/>
      <c r="F116" s="760"/>
      <c r="G116" s="760"/>
      <c r="H116" s="760"/>
      <c r="I116" s="760"/>
      <c r="J116" s="760"/>
      <c r="K116" s="760"/>
      <c r="L116" s="760"/>
      <c r="M116" s="760"/>
    </row>
    <row r="117" spans="5:13" ht="12.75" x14ac:dyDescent="0.2">
      <c r="E117" s="760"/>
      <c r="F117" s="760"/>
      <c r="G117" s="760"/>
      <c r="H117" s="760"/>
      <c r="I117" s="760"/>
      <c r="J117" s="760"/>
      <c r="K117" s="760"/>
      <c r="L117" s="760"/>
      <c r="M117" s="760"/>
    </row>
    <row r="118" spans="5:13" ht="12.75" x14ac:dyDescent="0.2">
      <c r="E118" s="760"/>
      <c r="F118" s="760"/>
      <c r="G118" s="760"/>
      <c r="H118" s="760"/>
      <c r="I118" s="760"/>
      <c r="J118" s="760"/>
      <c r="K118" s="760"/>
      <c r="L118" s="760"/>
      <c r="M118" s="760"/>
    </row>
    <row r="119" spans="5:13" ht="12.75" x14ac:dyDescent="0.2">
      <c r="E119" s="760"/>
      <c r="F119" s="760"/>
      <c r="G119" s="760"/>
      <c r="H119" s="760"/>
      <c r="I119" s="760"/>
      <c r="J119" s="760"/>
      <c r="K119" s="760"/>
      <c r="L119" s="760"/>
      <c r="M119" s="760"/>
    </row>
    <row r="120" spans="5:13" ht="12.75" x14ac:dyDescent="0.2">
      <c r="E120" s="760"/>
      <c r="F120" s="760"/>
      <c r="G120" s="760"/>
      <c r="H120" s="760"/>
      <c r="I120" s="760"/>
      <c r="J120" s="760"/>
      <c r="K120" s="760"/>
      <c r="L120" s="760"/>
      <c r="M120" s="760"/>
    </row>
    <row r="121" spans="5:13" ht="12.75" x14ac:dyDescent="0.2">
      <c r="E121" s="760"/>
      <c r="F121" s="760"/>
      <c r="G121" s="760"/>
      <c r="H121" s="760"/>
      <c r="I121" s="760"/>
      <c r="J121" s="760"/>
      <c r="K121" s="760"/>
      <c r="L121" s="760"/>
      <c r="M121" s="760"/>
    </row>
    <row r="122" spans="5:13" ht="12.75" x14ac:dyDescent="0.2">
      <c r="E122" s="760"/>
      <c r="F122" s="760"/>
      <c r="G122" s="760"/>
      <c r="H122" s="760"/>
      <c r="I122" s="760"/>
      <c r="J122" s="760"/>
      <c r="K122" s="760"/>
      <c r="L122" s="760"/>
      <c r="M122" s="760"/>
    </row>
    <row r="123" spans="5:13" ht="12.75" x14ac:dyDescent="0.2">
      <c r="E123" s="760"/>
      <c r="F123" s="760"/>
      <c r="G123" s="760"/>
      <c r="H123" s="760"/>
      <c r="I123" s="760"/>
      <c r="J123" s="760"/>
      <c r="K123" s="760"/>
      <c r="L123" s="760"/>
      <c r="M123" s="760"/>
    </row>
    <row r="124" spans="5:13" ht="12.75" x14ac:dyDescent="0.2">
      <c r="E124" s="760"/>
      <c r="F124" s="760"/>
      <c r="G124" s="760"/>
      <c r="H124" s="760"/>
      <c r="I124" s="760"/>
      <c r="J124" s="760"/>
      <c r="K124" s="760"/>
      <c r="L124" s="760"/>
      <c r="M124" s="760"/>
    </row>
    <row r="125" spans="5:13" ht="12.75" x14ac:dyDescent="0.2">
      <c r="E125" s="760"/>
      <c r="F125" s="760"/>
      <c r="G125" s="760"/>
      <c r="H125" s="760"/>
      <c r="I125" s="760"/>
      <c r="J125" s="760"/>
      <c r="K125" s="760"/>
      <c r="L125" s="760"/>
      <c r="M125" s="760"/>
    </row>
    <row r="126" spans="5:13" ht="12.75" x14ac:dyDescent="0.2">
      <c r="E126" s="760"/>
      <c r="F126" s="760"/>
      <c r="G126" s="760"/>
      <c r="H126" s="760"/>
      <c r="I126" s="760"/>
      <c r="J126" s="760"/>
      <c r="K126" s="760"/>
      <c r="L126" s="760"/>
      <c r="M126" s="760"/>
    </row>
    <row r="127" spans="5:13" ht="12.75" x14ac:dyDescent="0.2">
      <c r="E127" s="760"/>
      <c r="F127" s="760"/>
      <c r="G127" s="760"/>
      <c r="H127" s="760"/>
      <c r="I127" s="760"/>
      <c r="J127" s="760"/>
      <c r="K127" s="760"/>
      <c r="L127" s="760"/>
      <c r="M127" s="760"/>
    </row>
    <row r="128" spans="5:13" ht="12.75" x14ac:dyDescent="0.2">
      <c r="E128" s="760"/>
      <c r="F128" s="760"/>
      <c r="G128" s="760"/>
      <c r="H128" s="760"/>
      <c r="I128" s="760"/>
      <c r="J128" s="760"/>
      <c r="K128" s="760"/>
      <c r="L128" s="760"/>
      <c r="M128" s="760"/>
    </row>
    <row r="129" spans="5:13" ht="12.75" x14ac:dyDescent="0.2">
      <c r="E129" s="760"/>
      <c r="F129" s="760"/>
      <c r="G129" s="760"/>
      <c r="H129" s="760"/>
      <c r="I129" s="760"/>
      <c r="J129" s="760"/>
      <c r="K129" s="760"/>
      <c r="L129" s="760"/>
      <c r="M129" s="760"/>
    </row>
    <row r="130" spans="5:13" ht="12.75" x14ac:dyDescent="0.2">
      <c r="E130" s="760"/>
      <c r="F130" s="760"/>
      <c r="G130" s="760"/>
      <c r="H130" s="760"/>
      <c r="I130" s="760"/>
      <c r="J130" s="760"/>
      <c r="K130" s="760"/>
      <c r="L130" s="760"/>
      <c r="M130" s="760"/>
    </row>
    <row r="131" spans="5:13" ht="12.75" x14ac:dyDescent="0.2">
      <c r="E131" s="760"/>
      <c r="F131" s="760"/>
      <c r="G131" s="760"/>
      <c r="H131" s="760"/>
      <c r="I131" s="760"/>
      <c r="J131" s="760"/>
      <c r="K131" s="760"/>
      <c r="L131" s="760"/>
      <c r="M131" s="760"/>
    </row>
    <row r="132" spans="5:13" ht="12.75" x14ac:dyDescent="0.2">
      <c r="E132" s="760"/>
      <c r="F132" s="760"/>
      <c r="G132" s="760"/>
      <c r="H132" s="760"/>
      <c r="I132" s="760"/>
      <c r="J132" s="760"/>
      <c r="K132" s="760"/>
      <c r="L132" s="760"/>
      <c r="M132" s="760"/>
    </row>
    <row r="133" spans="5:13" ht="12.75" x14ac:dyDescent="0.2">
      <c r="E133" s="760"/>
      <c r="F133" s="760"/>
      <c r="G133" s="760"/>
      <c r="H133" s="760"/>
      <c r="I133" s="760"/>
      <c r="J133" s="760"/>
      <c r="K133" s="760"/>
      <c r="L133" s="760"/>
      <c r="M133" s="760"/>
    </row>
    <row r="134" spans="5:13" ht="12.75" x14ac:dyDescent="0.2">
      <c r="E134" s="760"/>
      <c r="F134" s="760"/>
      <c r="G134" s="760"/>
      <c r="H134" s="760"/>
      <c r="I134" s="760"/>
      <c r="J134" s="760"/>
      <c r="K134" s="760"/>
      <c r="L134" s="760"/>
      <c r="M134" s="760"/>
    </row>
    <row r="135" spans="5:13" ht="12.75" x14ac:dyDescent="0.2">
      <c r="E135" s="760"/>
      <c r="F135" s="760"/>
      <c r="G135" s="760"/>
      <c r="H135" s="760"/>
      <c r="I135" s="760"/>
      <c r="J135" s="760"/>
      <c r="K135" s="760"/>
      <c r="L135" s="760"/>
      <c r="M135" s="760"/>
    </row>
    <row r="136" spans="5:13" ht="12.75" x14ac:dyDescent="0.2">
      <c r="E136" s="760"/>
      <c r="F136" s="760"/>
      <c r="G136" s="760"/>
      <c r="H136" s="760"/>
      <c r="I136" s="760"/>
      <c r="J136" s="760"/>
      <c r="K136" s="760"/>
      <c r="L136" s="760"/>
      <c r="M136" s="760"/>
    </row>
    <row r="137" spans="5:13" ht="12.75" x14ac:dyDescent="0.2">
      <c r="E137" s="760"/>
      <c r="F137" s="760"/>
      <c r="G137" s="760"/>
      <c r="H137" s="760"/>
      <c r="I137" s="760"/>
      <c r="J137" s="760"/>
      <c r="K137" s="760"/>
      <c r="L137" s="760"/>
      <c r="M137" s="760"/>
    </row>
    <row r="138" spans="5:13" ht="12.75" x14ac:dyDescent="0.2">
      <c r="E138" s="760"/>
      <c r="F138" s="760"/>
      <c r="G138" s="760"/>
      <c r="H138" s="760"/>
      <c r="I138" s="760"/>
      <c r="J138" s="760"/>
      <c r="K138" s="760"/>
      <c r="L138" s="760"/>
      <c r="M138" s="760"/>
    </row>
    <row r="139" spans="5:13" ht="12.75" x14ac:dyDescent="0.2">
      <c r="E139" s="760"/>
      <c r="F139" s="760"/>
      <c r="G139" s="760"/>
      <c r="H139" s="760"/>
      <c r="I139" s="760"/>
      <c r="J139" s="760"/>
      <c r="K139" s="760"/>
      <c r="L139" s="760"/>
      <c r="M139" s="760"/>
    </row>
    <row r="140" spans="5:13" ht="12.75" x14ac:dyDescent="0.2">
      <c r="E140" s="760"/>
      <c r="F140" s="760"/>
      <c r="G140" s="760"/>
      <c r="H140" s="760"/>
      <c r="I140" s="760"/>
      <c r="J140" s="760"/>
      <c r="K140" s="760"/>
      <c r="L140" s="760"/>
      <c r="M140" s="760"/>
    </row>
    <row r="141" spans="5:13" ht="12.75" x14ac:dyDescent="0.2">
      <c r="E141" s="760"/>
      <c r="F141" s="760"/>
      <c r="G141" s="760"/>
      <c r="H141" s="760"/>
      <c r="I141" s="760"/>
      <c r="J141" s="760"/>
      <c r="K141" s="760"/>
      <c r="L141" s="760"/>
      <c r="M141" s="760"/>
    </row>
    <row r="142" spans="5:13" ht="12.75" x14ac:dyDescent="0.2">
      <c r="E142" s="760"/>
      <c r="F142" s="760"/>
      <c r="G142" s="760"/>
      <c r="H142" s="760"/>
      <c r="I142" s="760"/>
      <c r="J142" s="760"/>
      <c r="K142" s="760"/>
      <c r="L142" s="760"/>
      <c r="M142" s="760"/>
    </row>
    <row r="143" spans="5:13" ht="12.75" x14ac:dyDescent="0.2">
      <c r="E143" s="760"/>
      <c r="F143" s="760"/>
      <c r="G143" s="760"/>
      <c r="H143" s="760"/>
      <c r="I143" s="760"/>
      <c r="J143" s="760"/>
      <c r="K143" s="760"/>
      <c r="L143" s="760"/>
      <c r="M143" s="760"/>
    </row>
    <row r="144" spans="5:13" ht="12.75" x14ac:dyDescent="0.2">
      <c r="E144" s="760"/>
      <c r="F144" s="760"/>
      <c r="G144" s="760"/>
      <c r="H144" s="760"/>
      <c r="I144" s="760"/>
      <c r="J144" s="760"/>
      <c r="K144" s="760"/>
      <c r="L144" s="760"/>
      <c r="M144" s="760"/>
    </row>
    <row r="145" spans="5:13" ht="12.75" x14ac:dyDescent="0.2">
      <c r="E145" s="760"/>
      <c r="F145" s="760"/>
      <c r="G145" s="760"/>
      <c r="H145" s="760"/>
      <c r="I145" s="760"/>
      <c r="J145" s="760"/>
      <c r="K145" s="760"/>
      <c r="L145" s="760"/>
      <c r="M145" s="760"/>
    </row>
    <row r="146" spans="5:13" ht="12.75" x14ac:dyDescent="0.2">
      <c r="E146" s="760"/>
      <c r="F146" s="760"/>
      <c r="G146" s="760"/>
      <c r="H146" s="760"/>
      <c r="I146" s="760"/>
      <c r="J146" s="760"/>
      <c r="K146" s="760"/>
      <c r="L146" s="760"/>
      <c r="M146" s="760"/>
    </row>
    <row r="147" spans="5:13" ht="12.75" x14ac:dyDescent="0.2">
      <c r="E147" s="760"/>
      <c r="F147" s="760"/>
      <c r="G147" s="760"/>
      <c r="H147" s="760"/>
      <c r="I147" s="760"/>
      <c r="J147" s="760"/>
      <c r="K147" s="760"/>
      <c r="L147" s="760"/>
      <c r="M147" s="760"/>
    </row>
    <row r="148" spans="5:13" ht="12.75" x14ac:dyDescent="0.2">
      <c r="E148" s="760"/>
      <c r="F148" s="760"/>
      <c r="G148" s="760"/>
      <c r="H148" s="760"/>
      <c r="I148" s="760"/>
      <c r="J148" s="760"/>
      <c r="K148" s="760"/>
      <c r="L148" s="760"/>
      <c r="M148" s="760"/>
    </row>
    <row r="149" spans="5:13" ht="12.75" x14ac:dyDescent="0.2">
      <c r="E149" s="760"/>
      <c r="F149" s="760"/>
      <c r="G149" s="760"/>
      <c r="H149" s="760"/>
      <c r="I149" s="760"/>
      <c r="J149" s="760"/>
      <c r="K149" s="760"/>
      <c r="L149" s="760"/>
      <c r="M149" s="760"/>
    </row>
    <row r="150" spans="5:13" ht="12.75" x14ac:dyDescent="0.2">
      <c r="E150" s="760"/>
      <c r="F150" s="760"/>
      <c r="G150" s="760"/>
      <c r="H150" s="760"/>
      <c r="I150" s="760"/>
      <c r="J150" s="760"/>
      <c r="K150" s="760"/>
      <c r="L150" s="760"/>
      <c r="M150" s="760"/>
    </row>
    <row r="151" spans="5:13" ht="12.75" x14ac:dyDescent="0.2">
      <c r="E151" s="760"/>
      <c r="F151" s="760"/>
      <c r="G151" s="760"/>
      <c r="H151" s="760"/>
      <c r="I151" s="760"/>
      <c r="J151" s="760"/>
      <c r="K151" s="760"/>
      <c r="L151" s="760"/>
      <c r="M151" s="760"/>
    </row>
    <row r="152" spans="5:13" ht="12.75" x14ac:dyDescent="0.2">
      <c r="E152" s="760"/>
      <c r="F152" s="760"/>
      <c r="G152" s="760"/>
      <c r="H152" s="760"/>
      <c r="I152" s="760"/>
      <c r="J152" s="760"/>
      <c r="K152" s="760"/>
      <c r="L152" s="760"/>
      <c r="M152" s="760"/>
    </row>
    <row r="153" spans="5:13" ht="12.75" x14ac:dyDescent="0.2">
      <c r="E153" s="760"/>
      <c r="F153" s="760"/>
      <c r="G153" s="760"/>
      <c r="H153" s="760"/>
      <c r="I153" s="760"/>
      <c r="J153" s="760"/>
      <c r="K153" s="760"/>
      <c r="L153" s="760"/>
      <c r="M153" s="760"/>
    </row>
    <row r="154" spans="5:13" ht="12.75" x14ac:dyDescent="0.2">
      <c r="E154" s="760"/>
      <c r="F154" s="760"/>
      <c r="G154" s="760"/>
      <c r="H154" s="760"/>
      <c r="I154" s="760"/>
      <c r="J154" s="760"/>
      <c r="K154" s="760"/>
      <c r="L154" s="760"/>
      <c r="M154" s="760"/>
    </row>
    <row r="155" spans="5:13" ht="12.75" x14ac:dyDescent="0.2">
      <c r="E155" s="760"/>
      <c r="F155" s="760"/>
      <c r="G155" s="760"/>
      <c r="H155" s="760"/>
      <c r="I155" s="760"/>
      <c r="J155" s="760"/>
      <c r="K155" s="760"/>
      <c r="L155" s="760"/>
      <c r="M155" s="760"/>
    </row>
    <row r="156" spans="5:13" ht="12.75" x14ac:dyDescent="0.2">
      <c r="E156" s="760"/>
      <c r="F156" s="760"/>
      <c r="G156" s="760"/>
      <c r="H156" s="760"/>
      <c r="I156" s="760"/>
      <c r="J156" s="760"/>
      <c r="K156" s="760"/>
      <c r="L156" s="760"/>
      <c r="M156" s="760"/>
    </row>
    <row r="157" spans="5:13" ht="12.75" x14ac:dyDescent="0.2">
      <c r="E157" s="760"/>
      <c r="F157" s="760"/>
      <c r="G157" s="760"/>
      <c r="H157" s="760"/>
      <c r="I157" s="760"/>
      <c r="J157" s="760"/>
      <c r="K157" s="760"/>
      <c r="L157" s="760"/>
      <c r="M157" s="760"/>
    </row>
    <row r="158" spans="5:13" ht="12.75" x14ac:dyDescent="0.2">
      <c r="E158" s="760"/>
      <c r="F158" s="760"/>
      <c r="G158" s="760"/>
      <c r="H158" s="760"/>
      <c r="I158" s="760"/>
      <c r="J158" s="760"/>
      <c r="K158" s="760"/>
      <c r="L158" s="760"/>
      <c r="M158" s="760"/>
    </row>
    <row r="159" spans="5:13" ht="12.75" x14ac:dyDescent="0.2">
      <c r="E159" s="760"/>
      <c r="F159" s="760"/>
      <c r="G159" s="760"/>
      <c r="H159" s="760"/>
      <c r="I159" s="760"/>
      <c r="J159" s="760"/>
      <c r="K159" s="760"/>
      <c r="L159" s="760"/>
      <c r="M159" s="760"/>
    </row>
    <row r="160" spans="5:13" ht="12.75" x14ac:dyDescent="0.2">
      <c r="E160" s="760"/>
      <c r="F160" s="760"/>
      <c r="G160" s="760"/>
      <c r="H160" s="760"/>
      <c r="I160" s="760"/>
      <c r="J160" s="760"/>
      <c r="K160" s="760"/>
      <c r="L160" s="760"/>
      <c r="M160" s="760"/>
    </row>
    <row r="161" spans="5:13" ht="12.75" x14ac:dyDescent="0.2">
      <c r="E161" s="760"/>
      <c r="F161" s="760"/>
      <c r="G161" s="760"/>
      <c r="H161" s="760"/>
      <c r="I161" s="760"/>
      <c r="J161" s="760"/>
      <c r="K161" s="760"/>
      <c r="L161" s="760"/>
      <c r="M161" s="760"/>
    </row>
    <row r="162" spans="5:13" ht="12.75" x14ac:dyDescent="0.2">
      <c r="E162" s="760"/>
      <c r="F162" s="760"/>
      <c r="G162" s="760"/>
      <c r="H162" s="760"/>
      <c r="I162" s="760"/>
      <c r="J162" s="760"/>
      <c r="K162" s="760"/>
      <c r="L162" s="760"/>
      <c r="M162" s="760"/>
    </row>
    <row r="163" spans="5:13" ht="12.75" x14ac:dyDescent="0.2">
      <c r="E163" s="760"/>
      <c r="F163" s="760"/>
      <c r="G163" s="760"/>
      <c r="H163" s="760"/>
      <c r="I163" s="760"/>
      <c r="J163" s="760"/>
      <c r="K163" s="760"/>
      <c r="L163" s="760"/>
      <c r="M163" s="760"/>
    </row>
    <row r="164" spans="5:13" ht="12.75" x14ac:dyDescent="0.2">
      <c r="E164" s="760"/>
      <c r="F164" s="760"/>
      <c r="G164" s="760"/>
      <c r="H164" s="760"/>
      <c r="I164" s="760"/>
      <c r="J164" s="760"/>
      <c r="K164" s="760"/>
      <c r="L164" s="760"/>
      <c r="M164" s="760"/>
    </row>
    <row r="165" spans="5:13" ht="12.75" x14ac:dyDescent="0.2">
      <c r="E165" s="760"/>
      <c r="F165" s="760"/>
      <c r="G165" s="760"/>
      <c r="H165" s="760"/>
      <c r="I165" s="760"/>
      <c r="J165" s="760"/>
      <c r="K165" s="760"/>
      <c r="L165" s="760"/>
      <c r="M165" s="760"/>
    </row>
    <row r="166" spans="5:13" ht="12.75" x14ac:dyDescent="0.2">
      <c r="E166" s="760"/>
      <c r="F166" s="760"/>
      <c r="G166" s="760"/>
      <c r="H166" s="760"/>
      <c r="I166" s="760"/>
      <c r="J166" s="760"/>
      <c r="K166" s="760"/>
      <c r="L166" s="760"/>
      <c r="M166" s="760"/>
    </row>
    <row r="167" spans="5:13" ht="12.75" x14ac:dyDescent="0.2">
      <c r="E167" s="760"/>
      <c r="F167" s="760"/>
      <c r="G167" s="760"/>
      <c r="H167" s="760"/>
      <c r="I167" s="760"/>
      <c r="J167" s="760"/>
      <c r="K167" s="760"/>
      <c r="L167" s="760"/>
      <c r="M167" s="760"/>
    </row>
    <row r="168" spans="5:13" ht="12.75" x14ac:dyDescent="0.2">
      <c r="E168" s="760"/>
      <c r="F168" s="760"/>
      <c r="G168" s="760"/>
      <c r="H168" s="760"/>
      <c r="I168" s="760"/>
      <c r="J168" s="760"/>
      <c r="K168" s="760"/>
      <c r="L168" s="760"/>
      <c r="M168" s="760"/>
    </row>
    <row r="169" spans="5:13" ht="12.75" x14ac:dyDescent="0.2">
      <c r="E169" s="760"/>
      <c r="F169" s="760"/>
      <c r="G169" s="760"/>
      <c r="H169" s="760"/>
      <c r="I169" s="760"/>
      <c r="J169" s="760"/>
      <c r="K169" s="760"/>
      <c r="L169" s="760"/>
      <c r="M169" s="760"/>
    </row>
    <row r="170" spans="5:13" ht="12.75" x14ac:dyDescent="0.2">
      <c r="E170" s="760"/>
      <c r="F170" s="760"/>
      <c r="G170" s="760"/>
      <c r="H170" s="760"/>
      <c r="I170" s="760"/>
      <c r="J170" s="760"/>
      <c r="K170" s="760"/>
      <c r="L170" s="760"/>
      <c r="M170" s="760"/>
    </row>
    <row r="171" spans="5:13" ht="12.75" x14ac:dyDescent="0.2">
      <c r="E171" s="760"/>
      <c r="F171" s="760"/>
      <c r="G171" s="760"/>
      <c r="H171" s="760"/>
      <c r="I171" s="760"/>
      <c r="J171" s="760"/>
      <c r="K171" s="760"/>
      <c r="L171" s="760"/>
      <c r="M171" s="760"/>
    </row>
    <row r="172" spans="5:13" ht="12.75" x14ac:dyDescent="0.2">
      <c r="E172" s="760"/>
      <c r="F172" s="760"/>
      <c r="G172" s="760"/>
      <c r="H172" s="760"/>
      <c r="I172" s="760"/>
      <c r="J172" s="760"/>
      <c r="K172" s="760"/>
      <c r="L172" s="760"/>
      <c r="M172" s="760"/>
    </row>
    <row r="173" spans="5:13" ht="12.75" x14ac:dyDescent="0.2">
      <c r="E173" s="760"/>
      <c r="F173" s="760"/>
      <c r="G173" s="760"/>
      <c r="H173" s="760"/>
      <c r="I173" s="760"/>
      <c r="J173" s="760"/>
      <c r="K173" s="760"/>
      <c r="L173" s="760"/>
      <c r="M173" s="760"/>
    </row>
    <row r="174" spans="5:13" ht="12.75" x14ac:dyDescent="0.2">
      <c r="E174" s="760"/>
      <c r="F174" s="760"/>
      <c r="G174" s="760"/>
      <c r="H174" s="760"/>
      <c r="I174" s="760"/>
      <c r="J174" s="760"/>
      <c r="K174" s="760"/>
      <c r="L174" s="760"/>
      <c r="M174" s="760"/>
    </row>
    <row r="175" spans="5:13" ht="12.75" x14ac:dyDescent="0.2">
      <c r="E175" s="760"/>
      <c r="F175" s="760"/>
      <c r="G175" s="760"/>
      <c r="H175" s="760"/>
      <c r="I175" s="760"/>
      <c r="J175" s="760"/>
      <c r="K175" s="760"/>
      <c r="L175" s="760"/>
      <c r="M175" s="760"/>
    </row>
    <row r="176" spans="5:13" ht="12.75" x14ac:dyDescent="0.2">
      <c r="E176" s="760"/>
      <c r="F176" s="760"/>
      <c r="G176" s="760"/>
      <c r="H176" s="760"/>
      <c r="I176" s="760"/>
      <c r="J176" s="760"/>
      <c r="K176" s="760"/>
      <c r="L176" s="760"/>
      <c r="M176" s="760"/>
    </row>
    <row r="177" spans="5:13" ht="12.75" x14ac:dyDescent="0.2">
      <c r="E177" s="760"/>
      <c r="F177" s="760"/>
      <c r="G177" s="760"/>
      <c r="H177" s="760"/>
      <c r="I177" s="760"/>
      <c r="J177" s="760"/>
      <c r="K177" s="760"/>
      <c r="L177" s="760"/>
      <c r="M177" s="760"/>
    </row>
    <row r="178" spans="5:13" ht="12.75" x14ac:dyDescent="0.2">
      <c r="E178" s="760"/>
      <c r="F178" s="760"/>
      <c r="G178" s="760"/>
      <c r="H178" s="760"/>
      <c r="I178" s="760"/>
      <c r="J178" s="760"/>
      <c r="K178" s="760"/>
      <c r="L178" s="760"/>
      <c r="M178" s="760"/>
    </row>
    <row r="179" spans="5:13" ht="12.75" x14ac:dyDescent="0.2">
      <c r="E179" s="760"/>
      <c r="F179" s="760"/>
      <c r="G179" s="760"/>
      <c r="H179" s="760"/>
      <c r="I179" s="760"/>
      <c r="J179" s="760"/>
      <c r="K179" s="760"/>
      <c r="L179" s="760"/>
      <c r="M179" s="760"/>
    </row>
    <row r="180" spans="5:13" ht="12.75" x14ac:dyDescent="0.2">
      <c r="E180" s="760"/>
      <c r="F180" s="760"/>
      <c r="G180" s="760"/>
      <c r="H180" s="760"/>
      <c r="I180" s="760"/>
      <c r="J180" s="760"/>
      <c r="K180" s="760"/>
      <c r="L180" s="760"/>
      <c r="M180" s="760"/>
    </row>
    <row r="181" spans="5:13" ht="12.75" x14ac:dyDescent="0.2">
      <c r="E181" s="760"/>
      <c r="F181" s="760"/>
      <c r="G181" s="760"/>
      <c r="H181" s="760"/>
      <c r="I181" s="760"/>
      <c r="J181" s="760"/>
      <c r="K181" s="760"/>
      <c r="L181" s="760"/>
      <c r="M181" s="760"/>
    </row>
    <row r="182" spans="5:13" ht="12.75" x14ac:dyDescent="0.2">
      <c r="E182" s="760"/>
      <c r="F182" s="760"/>
      <c r="G182" s="760"/>
      <c r="H182" s="760"/>
      <c r="I182" s="760"/>
      <c r="J182" s="760"/>
      <c r="K182" s="760"/>
      <c r="L182" s="760"/>
      <c r="M182" s="760"/>
    </row>
    <row r="183" spans="5:13" ht="12.75" x14ac:dyDescent="0.2">
      <c r="E183" s="760"/>
      <c r="F183" s="760"/>
      <c r="G183" s="760"/>
      <c r="H183" s="760"/>
      <c r="I183" s="760"/>
      <c r="J183" s="760"/>
      <c r="K183" s="760"/>
      <c r="L183" s="760"/>
      <c r="M183" s="760"/>
    </row>
    <row r="184" spans="5:13" ht="12.75" x14ac:dyDescent="0.2">
      <c r="E184" s="760"/>
      <c r="F184" s="760"/>
      <c r="G184" s="760"/>
      <c r="H184" s="760"/>
      <c r="I184" s="760"/>
      <c r="J184" s="760"/>
      <c r="K184" s="760"/>
      <c r="L184" s="760"/>
      <c r="M184" s="760"/>
    </row>
    <row r="185" spans="5:13" ht="12.75" x14ac:dyDescent="0.2">
      <c r="E185" s="760"/>
      <c r="F185" s="760"/>
      <c r="G185" s="760"/>
      <c r="H185" s="760"/>
      <c r="I185" s="760"/>
      <c r="J185" s="760"/>
      <c r="K185" s="760"/>
      <c r="L185" s="760"/>
      <c r="M185" s="760"/>
    </row>
    <row r="186" spans="5:13" ht="12.75" x14ac:dyDescent="0.2">
      <c r="E186" s="760"/>
      <c r="F186" s="760"/>
      <c r="G186" s="760"/>
      <c r="H186" s="760"/>
      <c r="I186" s="760"/>
      <c r="J186" s="760"/>
      <c r="K186" s="760"/>
      <c r="L186" s="760"/>
      <c r="M186" s="760"/>
    </row>
    <row r="187" spans="5:13" ht="12.75" x14ac:dyDescent="0.2">
      <c r="E187" s="760"/>
      <c r="F187" s="760"/>
      <c r="G187" s="760"/>
      <c r="H187" s="760"/>
      <c r="I187" s="760"/>
      <c r="J187" s="760"/>
      <c r="K187" s="760"/>
      <c r="L187" s="760"/>
      <c r="M187" s="760"/>
    </row>
    <row r="188" spans="5:13" ht="12.75" x14ac:dyDescent="0.2">
      <c r="E188" s="760"/>
      <c r="F188" s="760"/>
      <c r="G188" s="760"/>
      <c r="H188" s="760"/>
      <c r="I188" s="760"/>
      <c r="J188" s="760"/>
      <c r="K188" s="760"/>
      <c r="L188" s="760"/>
      <c r="M188" s="760"/>
    </row>
    <row r="189" spans="5:13" ht="12.75" x14ac:dyDescent="0.2">
      <c r="E189" s="760"/>
      <c r="F189" s="760"/>
      <c r="G189" s="760"/>
      <c r="H189" s="760"/>
      <c r="I189" s="760"/>
      <c r="J189" s="760"/>
      <c r="K189" s="760"/>
      <c r="L189" s="760"/>
      <c r="M189" s="760"/>
    </row>
    <row r="190" spans="5:13" ht="12.75" x14ac:dyDescent="0.2">
      <c r="E190" s="760"/>
      <c r="F190" s="760"/>
      <c r="G190" s="760"/>
      <c r="H190" s="760"/>
      <c r="I190" s="760"/>
      <c r="J190" s="760"/>
      <c r="K190" s="760"/>
      <c r="L190" s="760"/>
      <c r="M190" s="760"/>
    </row>
    <row r="191" spans="5:13" ht="12.75" x14ac:dyDescent="0.2">
      <c r="E191" s="760"/>
      <c r="F191" s="760"/>
      <c r="G191" s="760"/>
      <c r="H191" s="760"/>
      <c r="I191" s="760"/>
      <c r="J191" s="760"/>
      <c r="K191" s="760"/>
      <c r="L191" s="760"/>
      <c r="M191" s="760"/>
    </row>
    <row r="192" spans="5:13" ht="12.75" x14ac:dyDescent="0.2">
      <c r="E192" s="760"/>
      <c r="F192" s="760"/>
      <c r="G192" s="760"/>
      <c r="H192" s="760"/>
      <c r="I192" s="760"/>
      <c r="J192" s="760"/>
      <c r="K192" s="760"/>
      <c r="L192" s="760"/>
      <c r="M192" s="760"/>
    </row>
    <row r="193" spans="5:13" ht="12.75" x14ac:dyDescent="0.2">
      <c r="E193" s="760"/>
      <c r="F193" s="760"/>
      <c r="G193" s="760"/>
      <c r="H193" s="760"/>
      <c r="I193" s="760"/>
      <c r="J193" s="760"/>
      <c r="K193" s="760"/>
      <c r="L193" s="760"/>
      <c r="M193" s="760"/>
    </row>
    <row r="194" spans="5:13" ht="12.75" x14ac:dyDescent="0.2">
      <c r="E194" s="760"/>
      <c r="F194" s="760"/>
      <c r="G194" s="760"/>
      <c r="H194" s="760"/>
      <c r="I194" s="760"/>
      <c r="J194" s="760"/>
      <c r="K194" s="760"/>
      <c r="L194" s="760"/>
      <c r="M194" s="760"/>
    </row>
    <row r="195" spans="5:13" ht="12.75" x14ac:dyDescent="0.2">
      <c r="E195" s="760"/>
      <c r="F195" s="760"/>
      <c r="G195" s="760"/>
      <c r="H195" s="760"/>
      <c r="I195" s="760"/>
      <c r="J195" s="760"/>
      <c r="K195" s="760"/>
      <c r="L195" s="760"/>
      <c r="M195" s="760"/>
    </row>
    <row r="196" spans="5:13" ht="12.75" x14ac:dyDescent="0.2">
      <c r="E196" s="760"/>
      <c r="F196" s="760"/>
      <c r="G196" s="760"/>
      <c r="H196" s="760"/>
      <c r="I196" s="760"/>
      <c r="J196" s="760"/>
      <c r="K196" s="760"/>
      <c r="L196" s="760"/>
      <c r="M196" s="760"/>
    </row>
    <row r="197" spans="5:13" ht="12.75" x14ac:dyDescent="0.2">
      <c r="E197" s="760"/>
      <c r="F197" s="760"/>
      <c r="G197" s="760"/>
      <c r="H197" s="760"/>
      <c r="I197" s="760"/>
      <c r="J197" s="760"/>
      <c r="K197" s="760"/>
      <c r="L197" s="760"/>
      <c r="M197" s="760"/>
    </row>
  </sheetData>
  <mergeCells count="4">
    <mergeCell ref="E2:L2"/>
    <mergeCell ref="E4:L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activeCell="I52" sqref="I52"/>
    </sheetView>
  </sheetViews>
  <sheetFormatPr defaultRowHeight="12.75" x14ac:dyDescent="0.2"/>
  <cols>
    <col min="1" max="1" width="1.42578125" style="863" customWidth="1"/>
    <col min="2" max="2" width="13.5703125" style="863" customWidth="1"/>
    <col min="3" max="3" width="1.42578125" style="863"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8" x14ac:dyDescent="0.25">
      <c r="A1" s="870"/>
      <c r="B1" s="871" t="s">
        <v>529</v>
      </c>
      <c r="C1" s="872"/>
      <c r="E1" s="397"/>
      <c r="F1" s="397"/>
      <c r="G1" s="397"/>
      <c r="H1" s="397"/>
      <c r="I1" s="397"/>
      <c r="J1" s="397"/>
      <c r="K1" s="397"/>
      <c r="L1" s="397"/>
      <c r="M1" s="398"/>
    </row>
    <row r="2" spans="1:15" ht="18.75" thickBot="1" x14ac:dyDescent="0.25">
      <c r="A2" s="487"/>
      <c r="B2" s="803"/>
      <c r="C2" s="804"/>
      <c r="E2" s="399"/>
      <c r="F2" s="1255" t="s">
        <v>329</v>
      </c>
      <c r="G2" s="1255"/>
      <c r="H2" s="1255"/>
      <c r="I2" s="1255"/>
      <c r="J2" s="1255"/>
      <c r="K2" s="1255"/>
      <c r="L2" s="1255"/>
      <c r="M2" s="1255"/>
    </row>
    <row r="3" spans="1:15" ht="18.75" thickBot="1" x14ac:dyDescent="0.25">
      <c r="A3" s="487"/>
      <c r="B3" s="805" t="str">
        <f>[1]Title!B3</f>
        <v>Interim</v>
      </c>
      <c r="C3" s="804"/>
      <c r="E3" s="686"/>
      <c r="F3" s="1256"/>
      <c r="G3" s="1256"/>
      <c r="H3" s="1256"/>
      <c r="I3" s="1256"/>
      <c r="J3" s="1256"/>
      <c r="K3" s="1256"/>
      <c r="L3" s="1256"/>
      <c r="M3" s="1256"/>
    </row>
    <row r="4" spans="1:15" ht="15.75" customHeight="1" x14ac:dyDescent="0.2">
      <c r="A4" s="487"/>
      <c r="B4" s="931" t="str">
        <f>Title!$B$4</f>
        <v>R7</v>
      </c>
      <c r="C4" s="804"/>
      <c r="E4" s="687"/>
      <c r="F4" s="1257" t="s">
        <v>551</v>
      </c>
      <c r="G4" s="1257"/>
      <c r="H4" s="1257"/>
      <c r="I4" s="1257"/>
      <c r="J4" s="1257"/>
      <c r="K4" s="1257"/>
      <c r="L4" s="1257"/>
      <c r="M4" s="1257"/>
      <c r="N4" s="920"/>
    </row>
    <row r="5" spans="1:15" ht="15.75" x14ac:dyDescent="0.2">
      <c r="A5" s="487"/>
      <c r="B5" s="932"/>
      <c r="C5" s="804"/>
      <c r="E5" s="732"/>
      <c r="F5" s="725"/>
      <c r="G5" s="751" t="s">
        <v>552</v>
      </c>
      <c r="H5" s="728"/>
      <c r="I5" s="729"/>
      <c r="J5" s="729"/>
      <c r="K5" s="729"/>
      <c r="L5" s="729"/>
      <c r="M5" s="731"/>
      <c r="N5" s="729"/>
      <c r="O5" s="760"/>
    </row>
    <row r="6" spans="1:15" ht="16.5" thickBot="1" x14ac:dyDescent="0.25">
      <c r="A6" s="487"/>
      <c r="B6" s="933"/>
      <c r="C6" s="804"/>
      <c r="E6" s="732"/>
      <c r="F6" s="725"/>
      <c r="G6" s="751" t="s">
        <v>373</v>
      </c>
      <c r="H6" s="729"/>
      <c r="I6" s="729"/>
      <c r="J6" s="729"/>
      <c r="K6" s="729"/>
      <c r="L6" s="729"/>
      <c r="M6" s="731"/>
      <c r="N6" s="729"/>
      <c r="O6" s="760"/>
    </row>
    <row r="7" spans="1:15" ht="13.5" customHeight="1" thickBot="1" x14ac:dyDescent="0.25">
      <c r="A7" s="487"/>
      <c r="B7" s="812"/>
      <c r="C7" s="813"/>
      <c r="E7" s="1253" t="s">
        <v>524</v>
      </c>
      <c r="F7" s="1253"/>
      <c r="G7" s="1253"/>
      <c r="H7" s="1253"/>
      <c r="I7" s="1253"/>
      <c r="J7" s="1253"/>
      <c r="K7" s="1253"/>
      <c r="L7" s="1253"/>
      <c r="M7" s="1253"/>
      <c r="N7" s="1253"/>
      <c r="O7" s="760"/>
    </row>
    <row r="8" spans="1:15" ht="15.75" customHeight="1" x14ac:dyDescent="0.2">
      <c r="A8" s="487"/>
      <c r="B8" s="643" t="s">
        <v>77</v>
      </c>
      <c r="C8" s="426"/>
      <c r="E8" s="1253"/>
      <c r="F8" s="1253"/>
      <c r="G8" s="1253"/>
      <c r="H8" s="1253"/>
      <c r="I8" s="1253"/>
      <c r="J8" s="1253"/>
      <c r="K8" s="1253"/>
      <c r="L8" s="1253"/>
      <c r="M8" s="1253"/>
      <c r="N8" s="1253"/>
      <c r="O8" s="760"/>
    </row>
    <row r="9" spans="1:15" ht="15.75" customHeight="1" x14ac:dyDescent="0.2">
      <c r="A9" s="487"/>
      <c r="B9" s="512" t="s">
        <v>100</v>
      </c>
      <c r="C9" s="426"/>
      <c r="E9" s="726"/>
      <c r="F9" s="726"/>
      <c r="G9" s="826">
        <v>1</v>
      </c>
      <c r="H9" s="825" t="s">
        <v>0</v>
      </c>
      <c r="I9" s="826" t="s">
        <v>31</v>
      </c>
      <c r="J9" s="826" t="s">
        <v>141</v>
      </c>
      <c r="K9" s="826" t="s">
        <v>1</v>
      </c>
      <c r="L9" s="827">
        <v>0</v>
      </c>
      <c r="M9" s="828">
        <v>0.4375</v>
      </c>
      <c r="N9" s="829"/>
      <c r="O9" s="760"/>
    </row>
    <row r="10" spans="1:15" ht="15.75" x14ac:dyDescent="0.2">
      <c r="A10" s="487"/>
      <c r="B10" s="513"/>
      <c r="C10" s="514"/>
      <c r="E10" s="727"/>
      <c r="F10" s="727"/>
      <c r="G10" s="845">
        <f>G9+1</f>
        <v>2</v>
      </c>
      <c r="H10" s="832" t="s">
        <v>0</v>
      </c>
      <c r="I10" s="832" t="s">
        <v>268</v>
      </c>
      <c r="J10" s="833" t="s">
        <v>141</v>
      </c>
      <c r="K10" s="833" t="s">
        <v>1</v>
      </c>
      <c r="L10" s="834">
        <v>5</v>
      </c>
      <c r="M10" s="752">
        <f t="shared" ref="M10:M15" si="0">M9+TIME(0,L10,0)</f>
        <v>0.44097222222222221</v>
      </c>
      <c r="N10" s="836"/>
      <c r="O10" s="760"/>
    </row>
    <row r="11" spans="1:15" ht="15.75" x14ac:dyDescent="0.2">
      <c r="A11" s="487"/>
      <c r="B11" s="515" t="s">
        <v>330</v>
      </c>
      <c r="C11" s="426"/>
      <c r="E11" s="730"/>
      <c r="F11" s="730"/>
      <c r="G11" s="733">
        <v>3</v>
      </c>
      <c r="H11" s="839" t="s">
        <v>4</v>
      </c>
      <c r="I11" s="840" t="s">
        <v>48</v>
      </c>
      <c r="J11" s="841" t="s">
        <v>141</v>
      </c>
      <c r="K11" s="826" t="s">
        <v>3</v>
      </c>
      <c r="L11" s="842">
        <v>5</v>
      </c>
      <c r="M11" s="843">
        <f t="shared" si="0"/>
        <v>0.44444444444444442</v>
      </c>
      <c r="N11" s="844"/>
      <c r="O11" s="760"/>
    </row>
    <row r="12" spans="1:15" ht="15.75" x14ac:dyDescent="0.2">
      <c r="A12" s="848"/>
      <c r="B12" s="516" t="s">
        <v>331</v>
      </c>
      <c r="C12" s="804"/>
      <c r="E12" s="727"/>
      <c r="F12" s="727"/>
      <c r="G12" s="845">
        <v>4</v>
      </c>
      <c r="H12" s="832" t="s">
        <v>0</v>
      </c>
      <c r="I12" s="846" t="s">
        <v>270</v>
      </c>
      <c r="J12" s="833" t="s">
        <v>141</v>
      </c>
      <c r="K12" s="833" t="s">
        <v>1</v>
      </c>
      <c r="L12" s="834">
        <v>4</v>
      </c>
      <c r="M12" s="835">
        <f t="shared" si="0"/>
        <v>0.44722222222222219</v>
      </c>
      <c r="N12" s="836"/>
      <c r="O12" s="760"/>
    </row>
    <row r="13" spans="1:15" ht="15.75" x14ac:dyDescent="0.2">
      <c r="A13" s="487"/>
      <c r="B13" s="517" t="s">
        <v>125</v>
      </c>
      <c r="C13" s="426"/>
      <c r="E13" s="730"/>
      <c r="F13" s="730"/>
      <c r="G13" s="733">
        <v>4.0999999999999996</v>
      </c>
      <c r="H13" s="839" t="s">
        <v>0</v>
      </c>
      <c r="I13" s="847" t="s">
        <v>339</v>
      </c>
      <c r="J13" s="841" t="s">
        <v>141</v>
      </c>
      <c r="K13" s="826" t="s">
        <v>1</v>
      </c>
      <c r="L13" s="842">
        <v>1</v>
      </c>
      <c r="M13" s="843">
        <f t="shared" si="0"/>
        <v>0.44791666666666663</v>
      </c>
      <c r="N13" s="844"/>
      <c r="O13" s="760"/>
    </row>
    <row r="14" spans="1:15" ht="15.75" x14ac:dyDescent="0.2">
      <c r="A14" s="848"/>
      <c r="B14" s="518" t="s">
        <v>219</v>
      </c>
      <c r="C14" s="426"/>
      <c r="E14" s="727"/>
      <c r="F14" s="727"/>
      <c r="G14" s="849">
        <v>5</v>
      </c>
      <c r="H14" s="833" t="s">
        <v>4</v>
      </c>
      <c r="I14" s="833" t="s">
        <v>553</v>
      </c>
      <c r="J14" s="833" t="s">
        <v>141</v>
      </c>
      <c r="K14" s="833" t="s">
        <v>3</v>
      </c>
      <c r="L14" s="834">
        <v>105</v>
      </c>
      <c r="M14" s="835">
        <f t="shared" si="0"/>
        <v>0.52083333333333326</v>
      </c>
      <c r="N14" s="836"/>
      <c r="O14" s="760"/>
    </row>
    <row r="15" spans="1:15" ht="15.75" x14ac:dyDescent="0.2">
      <c r="A15" s="848"/>
      <c r="B15" s="427" t="s">
        <v>246</v>
      </c>
      <c r="C15" s="426"/>
      <c r="E15" s="730"/>
      <c r="F15" s="730"/>
      <c r="G15" s="850">
        <v>6</v>
      </c>
      <c r="H15" s="841" t="s">
        <v>32</v>
      </c>
      <c r="I15" s="840" t="s">
        <v>275</v>
      </c>
      <c r="J15" s="841" t="s">
        <v>141</v>
      </c>
      <c r="K15" s="841" t="s">
        <v>3</v>
      </c>
      <c r="L15" s="842">
        <v>0</v>
      </c>
      <c r="M15" s="835">
        <f t="shared" si="0"/>
        <v>0.52083333333333326</v>
      </c>
      <c r="N15" s="844"/>
      <c r="O15" s="760"/>
    </row>
    <row r="16" spans="1:15" ht="15.75" x14ac:dyDescent="0.2">
      <c r="A16" s="848"/>
      <c r="B16" s="428" t="s">
        <v>299</v>
      </c>
      <c r="C16" s="429"/>
      <c r="E16" s="727"/>
      <c r="F16" s="727"/>
      <c r="G16" s="849"/>
      <c r="H16" s="849"/>
      <c r="I16" s="849"/>
      <c r="J16" s="773" t="s">
        <v>141</v>
      </c>
      <c r="K16" s="849" t="s">
        <v>3</v>
      </c>
      <c r="L16" s="834"/>
      <c r="M16" s="835"/>
      <c r="N16" s="836"/>
      <c r="O16" s="760"/>
    </row>
    <row r="17" spans="1:15" ht="12.75" customHeight="1" x14ac:dyDescent="0.2">
      <c r="A17" s="848"/>
      <c r="B17" s="812"/>
      <c r="C17" s="393"/>
      <c r="E17" s="730"/>
      <c r="F17" s="730"/>
      <c r="G17" s="850"/>
      <c r="H17" s="733"/>
      <c r="I17" s="841"/>
      <c r="J17" s="841"/>
      <c r="K17" s="841"/>
      <c r="L17" s="842"/>
      <c r="M17" s="843"/>
      <c r="N17" s="844"/>
      <c r="O17" s="760"/>
    </row>
    <row r="18" spans="1:15" ht="15.75" customHeight="1" x14ac:dyDescent="0.2">
      <c r="A18" s="848"/>
      <c r="B18" s="812"/>
      <c r="C18" s="804"/>
      <c r="E18" s="727"/>
      <c r="F18" s="727"/>
      <c r="G18" s="849"/>
      <c r="H18" s="833"/>
      <c r="I18" s="846"/>
      <c r="J18" s="833"/>
      <c r="K18" s="833"/>
      <c r="L18" s="834"/>
      <c r="M18" s="835"/>
      <c r="N18" s="836"/>
      <c r="O18" s="760"/>
    </row>
    <row r="19" spans="1:15" ht="15.75" customHeight="1" x14ac:dyDescent="0.2">
      <c r="A19" s="487"/>
      <c r="B19" s="617" t="s">
        <v>332</v>
      </c>
      <c r="C19" s="426"/>
      <c r="E19" s="1253" t="s">
        <v>554</v>
      </c>
      <c r="F19" s="1253"/>
      <c r="G19" s="1253"/>
      <c r="H19" s="1253"/>
      <c r="I19" s="1253"/>
      <c r="J19" s="1253"/>
      <c r="K19" s="1253"/>
      <c r="L19" s="1253"/>
      <c r="M19" s="1253"/>
      <c r="N19" s="1253"/>
      <c r="O19" s="760"/>
    </row>
    <row r="20" spans="1:15" ht="15.75" customHeight="1" x14ac:dyDescent="0.2">
      <c r="A20" s="848"/>
      <c r="B20" s="516" t="s">
        <v>333</v>
      </c>
      <c r="C20" s="804"/>
      <c r="E20" s="1253"/>
      <c r="F20" s="1253"/>
      <c r="G20" s="1253"/>
      <c r="H20" s="1253"/>
      <c r="I20" s="1253"/>
      <c r="J20" s="1253"/>
      <c r="K20" s="1253"/>
      <c r="L20" s="1253"/>
      <c r="M20" s="1253"/>
      <c r="N20" s="1253"/>
      <c r="O20" s="760"/>
    </row>
    <row r="21" spans="1:15" ht="15.75" x14ac:dyDescent="0.2">
      <c r="A21" s="487"/>
      <c r="B21" s="644" t="s">
        <v>355</v>
      </c>
      <c r="C21" s="426"/>
      <c r="E21" s="726"/>
      <c r="F21" s="726"/>
      <c r="G21" s="826">
        <v>7</v>
      </c>
      <c r="H21" s="825" t="s">
        <v>0</v>
      </c>
      <c r="I21" s="826" t="s">
        <v>31</v>
      </c>
      <c r="J21" s="826" t="s">
        <v>141</v>
      </c>
      <c r="K21" s="826" t="s">
        <v>1</v>
      </c>
      <c r="L21" s="827">
        <v>0</v>
      </c>
      <c r="M21" s="828">
        <v>0.4375</v>
      </c>
      <c r="N21" s="829"/>
      <c r="O21" s="760"/>
    </row>
    <row r="22" spans="1:15" ht="15.75" x14ac:dyDescent="0.25">
      <c r="A22" s="848"/>
      <c r="B22" s="618" t="s">
        <v>298</v>
      </c>
      <c r="C22" s="426"/>
      <c r="E22" s="727"/>
      <c r="F22" s="727"/>
      <c r="G22" s="845">
        <f>G21+1</f>
        <v>8</v>
      </c>
      <c r="H22" s="832" t="s">
        <v>4</v>
      </c>
      <c r="I22" s="832" t="s">
        <v>48</v>
      </c>
      <c r="J22" s="833" t="s">
        <v>141</v>
      </c>
      <c r="K22" s="833" t="s">
        <v>1</v>
      </c>
      <c r="L22" s="834">
        <v>5</v>
      </c>
      <c r="M22" s="752">
        <f>M21+TIME(0,L22,0)</f>
        <v>0.44097222222222221</v>
      </c>
      <c r="N22" s="836"/>
      <c r="O22" s="760"/>
    </row>
    <row r="23" spans="1:15" ht="15.75" x14ac:dyDescent="0.25">
      <c r="A23" s="848"/>
      <c r="B23" s="619" t="s">
        <v>314</v>
      </c>
      <c r="C23" s="426"/>
      <c r="E23" s="730"/>
      <c r="F23" s="730"/>
      <c r="G23" s="774">
        <f t="shared" ref="G23:G27" si="1">G22+1</f>
        <v>9</v>
      </c>
      <c r="H23" s="839" t="s">
        <v>2</v>
      </c>
      <c r="I23" s="840" t="s">
        <v>555</v>
      </c>
      <c r="J23" s="841" t="s">
        <v>141</v>
      </c>
      <c r="K23" s="826" t="s">
        <v>3</v>
      </c>
      <c r="L23" s="842">
        <v>20</v>
      </c>
      <c r="M23" s="843">
        <f>M22+TIME(0,L23,0)</f>
        <v>0.4548611111111111</v>
      </c>
      <c r="N23" s="844"/>
      <c r="O23" s="760"/>
    </row>
    <row r="24" spans="1:15" ht="15.75" x14ac:dyDescent="0.2">
      <c r="A24" s="848"/>
      <c r="B24" s="645" t="s">
        <v>12</v>
      </c>
      <c r="C24" s="426"/>
      <c r="E24" s="727"/>
      <c r="F24" s="727"/>
      <c r="G24" s="845">
        <f>G23+1</f>
        <v>10</v>
      </c>
      <c r="H24" s="832" t="s">
        <v>28</v>
      </c>
      <c r="I24" s="846" t="s">
        <v>556</v>
      </c>
      <c r="J24" s="833" t="s">
        <v>141</v>
      </c>
      <c r="K24" s="833" t="s">
        <v>3</v>
      </c>
      <c r="L24" s="834">
        <v>25</v>
      </c>
      <c r="M24" s="835">
        <f>M23+TIME(0,L24,0)</f>
        <v>0.47222222222222221</v>
      </c>
      <c r="N24" s="836"/>
      <c r="O24" s="760"/>
    </row>
    <row r="25" spans="1:15" ht="15.75" x14ac:dyDescent="0.2">
      <c r="A25" s="848"/>
      <c r="B25" s="646" t="s">
        <v>11</v>
      </c>
      <c r="C25" s="426"/>
      <c r="E25" s="775"/>
      <c r="F25" s="775"/>
      <c r="G25" s="774">
        <f t="shared" si="1"/>
        <v>11</v>
      </c>
      <c r="H25" s="776" t="s">
        <v>28</v>
      </c>
      <c r="I25" s="777" t="s">
        <v>557</v>
      </c>
      <c r="J25" s="841" t="s">
        <v>141</v>
      </c>
      <c r="K25" s="826" t="s">
        <v>3</v>
      </c>
      <c r="L25" s="778">
        <v>45</v>
      </c>
      <c r="M25" s="835">
        <f t="shared" ref="M25:M28" si="2">M24+TIME(0,L25,0)</f>
        <v>0.50347222222222221</v>
      </c>
      <c r="N25" s="800"/>
      <c r="O25" s="760"/>
    </row>
    <row r="26" spans="1:15" ht="12.75" customHeight="1" x14ac:dyDescent="0.2">
      <c r="A26" s="848"/>
      <c r="B26" s="647" t="s">
        <v>395</v>
      </c>
      <c r="C26" s="426"/>
      <c r="E26" s="727"/>
      <c r="F26" s="727"/>
      <c r="G26" s="845">
        <f t="shared" si="1"/>
        <v>12</v>
      </c>
      <c r="H26" s="833" t="s">
        <v>4</v>
      </c>
      <c r="I26" s="846" t="s">
        <v>479</v>
      </c>
      <c r="J26" s="833" t="s">
        <v>141</v>
      </c>
      <c r="K26" s="833" t="s">
        <v>3</v>
      </c>
      <c r="L26" s="834">
        <v>20</v>
      </c>
      <c r="M26" s="835">
        <f t="shared" si="2"/>
        <v>0.51736111111111105</v>
      </c>
      <c r="N26" s="836"/>
      <c r="O26" s="760"/>
    </row>
    <row r="27" spans="1:15" ht="15.75" x14ac:dyDescent="0.2">
      <c r="A27" s="848"/>
      <c r="B27" s="719" t="s">
        <v>413</v>
      </c>
      <c r="C27" s="804"/>
      <c r="E27" s="775"/>
      <c r="F27" s="775"/>
      <c r="G27" s="774">
        <f t="shared" si="1"/>
        <v>13</v>
      </c>
      <c r="H27" s="776" t="s">
        <v>28</v>
      </c>
      <c r="I27" s="777" t="s">
        <v>467</v>
      </c>
      <c r="J27" s="699" t="s">
        <v>141</v>
      </c>
      <c r="K27" s="699" t="s">
        <v>3</v>
      </c>
      <c r="L27" s="778">
        <v>5</v>
      </c>
      <c r="M27" s="835">
        <f t="shared" si="2"/>
        <v>0.52083333333333326</v>
      </c>
      <c r="N27" s="800"/>
      <c r="O27" s="760"/>
    </row>
    <row r="28" spans="1:15" ht="15.75" x14ac:dyDescent="0.2">
      <c r="A28" s="487"/>
      <c r="B28" s="650" t="s">
        <v>414</v>
      </c>
      <c r="C28" s="426"/>
      <c r="E28" s="727"/>
      <c r="F28" s="727"/>
      <c r="G28" s="849">
        <v>14</v>
      </c>
      <c r="H28" s="833" t="s">
        <v>0</v>
      </c>
      <c r="I28" s="833" t="s">
        <v>144</v>
      </c>
      <c r="J28" s="833"/>
      <c r="K28" s="833"/>
      <c r="L28" s="834">
        <v>0</v>
      </c>
      <c r="M28" s="835">
        <f t="shared" si="2"/>
        <v>0.52083333333333326</v>
      </c>
      <c r="N28" s="836"/>
      <c r="O28" s="760"/>
    </row>
    <row r="29" spans="1:15" ht="15.75" x14ac:dyDescent="0.2">
      <c r="A29" s="848"/>
      <c r="B29" s="812"/>
      <c r="C29" s="426"/>
      <c r="E29" s="734"/>
      <c r="F29" s="735"/>
      <c r="G29" s="736" t="s">
        <v>6</v>
      </c>
      <c r="H29" s="736"/>
      <c r="I29" s="737"/>
      <c r="J29" s="738"/>
      <c r="K29" s="738"/>
      <c r="L29" s="738"/>
      <c r="M29" s="739"/>
      <c r="N29" s="844"/>
      <c r="O29" s="760"/>
    </row>
    <row r="30" spans="1:15" ht="15.75" x14ac:dyDescent="0.2">
      <c r="A30" s="848"/>
      <c r="B30" s="812"/>
      <c r="C30" s="426"/>
      <c r="E30" s="740"/>
      <c r="F30" s="741"/>
      <c r="G30" s="742"/>
      <c r="H30" s="742"/>
      <c r="I30" s="742" t="s">
        <v>280</v>
      </c>
      <c r="J30" s="743"/>
      <c r="K30" s="743"/>
      <c r="L30" s="743"/>
      <c r="M30" s="744"/>
      <c r="N30" s="744"/>
      <c r="O30" s="760"/>
    </row>
    <row r="31" spans="1:15" ht="15.75" x14ac:dyDescent="0.2">
      <c r="A31" s="848"/>
      <c r="B31" s="812"/>
      <c r="C31" s="804"/>
      <c r="E31" s="734"/>
      <c r="F31" s="745"/>
      <c r="G31" s="746"/>
      <c r="H31" s="746"/>
      <c r="I31" s="737" t="s">
        <v>281</v>
      </c>
      <c r="J31" s="738"/>
      <c r="K31" s="738"/>
      <c r="L31" s="738"/>
      <c r="M31" s="739"/>
      <c r="N31" s="739"/>
      <c r="O31" s="760"/>
    </row>
    <row r="32" spans="1:15" ht="15.75" x14ac:dyDescent="0.2">
      <c r="A32" s="848"/>
      <c r="B32" s="515" t="s">
        <v>334</v>
      </c>
      <c r="C32" s="804"/>
      <c r="E32" s="395"/>
      <c r="F32" s="395"/>
      <c r="G32" s="747"/>
      <c r="H32" s="747"/>
      <c r="I32" s="742" t="s">
        <v>265</v>
      </c>
      <c r="J32" s="743"/>
      <c r="K32" s="743"/>
      <c r="L32" s="743"/>
      <c r="M32" s="744"/>
      <c r="N32" s="744"/>
      <c r="O32" s="760"/>
    </row>
    <row r="33" spans="1:15" ht="15.75" x14ac:dyDescent="0.2">
      <c r="A33" s="848"/>
      <c r="B33" s="516" t="s">
        <v>335</v>
      </c>
      <c r="C33" s="804"/>
      <c r="E33" s="396"/>
      <c r="F33" s="396"/>
      <c r="G33" s="746"/>
      <c r="H33" s="746"/>
      <c r="I33" s="737" t="s">
        <v>266</v>
      </c>
      <c r="J33" s="738"/>
      <c r="K33" s="738"/>
      <c r="L33" s="738"/>
      <c r="M33" s="739"/>
      <c r="N33" s="739"/>
      <c r="O33" s="760"/>
    </row>
    <row r="34" spans="1:15" ht="18" x14ac:dyDescent="0.2">
      <c r="A34" s="848"/>
      <c r="B34" s="779" t="s">
        <v>460</v>
      </c>
      <c r="C34" s="804"/>
      <c r="E34" s="743"/>
      <c r="F34" s="743"/>
      <c r="G34" s="748"/>
      <c r="H34" s="743"/>
      <c r="I34" s="743"/>
      <c r="J34" s="743"/>
      <c r="K34" s="743"/>
      <c r="L34" s="743"/>
      <c r="M34" s="744"/>
      <c r="N34" s="744"/>
      <c r="O34" s="760"/>
    </row>
    <row r="35" spans="1:15" ht="15.75" x14ac:dyDescent="0.2">
      <c r="A35" s="487"/>
      <c r="B35" s="812"/>
      <c r="C35" s="426"/>
      <c r="E35" s="749"/>
      <c r="F35" s="1254"/>
      <c r="G35" s="1254"/>
      <c r="H35" s="1254"/>
      <c r="I35" s="1254"/>
      <c r="J35" s="1254"/>
      <c r="K35" s="1254"/>
      <c r="L35" s="1254"/>
      <c r="M35" s="1254"/>
      <c r="N35" s="1254"/>
      <c r="O35" s="760"/>
    </row>
    <row r="36" spans="1:15" ht="14.25" customHeight="1" x14ac:dyDescent="0.2">
      <c r="A36" s="848"/>
      <c r="B36" s="812"/>
      <c r="C36" s="804"/>
      <c r="E36" s="750"/>
      <c r="F36" s="1254"/>
      <c r="G36" s="1254"/>
      <c r="H36" s="1254"/>
      <c r="I36" s="1254"/>
      <c r="J36" s="1254"/>
      <c r="K36" s="1254"/>
      <c r="L36" s="1254"/>
      <c r="M36" s="1254"/>
      <c r="N36" s="1254"/>
      <c r="O36" s="760"/>
    </row>
    <row r="37" spans="1:15" ht="12.75" customHeight="1" x14ac:dyDescent="0.2">
      <c r="A37" s="848"/>
      <c r="B37" s="812"/>
      <c r="C37" s="426"/>
      <c r="E37" s="913"/>
      <c r="F37" s="913"/>
      <c r="G37" s="913"/>
      <c r="H37" s="913"/>
      <c r="I37" s="913"/>
      <c r="J37" s="913"/>
      <c r="K37" s="913"/>
      <c r="L37" s="913"/>
      <c r="M37" s="913"/>
      <c r="N37" s="913"/>
      <c r="O37" s="760"/>
    </row>
    <row r="38" spans="1:15" ht="12.75" customHeight="1" x14ac:dyDescent="0.2">
      <c r="A38" s="848"/>
      <c r="B38" s="929" t="s">
        <v>345</v>
      </c>
      <c r="C38" s="426"/>
      <c r="E38" s="913"/>
      <c r="F38" s="913"/>
      <c r="G38" s="913"/>
      <c r="H38" s="913"/>
      <c r="I38" s="913"/>
      <c r="J38" s="913"/>
      <c r="K38" s="913"/>
      <c r="L38" s="913"/>
      <c r="M38" s="913"/>
      <c r="N38" s="913"/>
      <c r="O38" s="760"/>
    </row>
    <row r="39" spans="1:15" ht="21" customHeight="1" x14ac:dyDescent="0.2">
      <c r="A39" s="812"/>
      <c r="B39" s="930"/>
      <c r="C39" s="812"/>
      <c r="E39" s="802"/>
      <c r="F39" s="802"/>
      <c r="G39" s="802"/>
      <c r="H39" s="802"/>
      <c r="I39" s="802"/>
      <c r="J39" s="802"/>
      <c r="K39" s="802"/>
      <c r="L39" s="802"/>
      <c r="M39" s="802"/>
      <c r="N39" s="802"/>
      <c r="O39" s="760"/>
    </row>
    <row r="40" spans="1:15" ht="12.75" customHeight="1" x14ac:dyDescent="0.2">
      <c r="A40" s="812"/>
      <c r="B40" s="586" t="s">
        <v>342</v>
      </c>
      <c r="C40" s="812"/>
      <c r="E40" s="802"/>
      <c r="F40" s="802"/>
      <c r="G40" s="802"/>
      <c r="H40" s="802"/>
      <c r="I40" s="802"/>
      <c r="J40" s="802"/>
      <c r="K40" s="802"/>
      <c r="L40" s="802"/>
      <c r="M40" s="802"/>
      <c r="N40" s="802"/>
      <c r="O40" s="760"/>
    </row>
    <row r="41" spans="1:15" ht="15.75" x14ac:dyDescent="0.2">
      <c r="A41" s="812"/>
      <c r="B41" s="653" t="s">
        <v>313</v>
      </c>
      <c r="C41" s="812"/>
      <c r="E41" s="802"/>
      <c r="F41" s="802"/>
      <c r="G41" s="802"/>
      <c r="H41" s="802"/>
      <c r="I41" s="802"/>
      <c r="J41" s="802"/>
      <c r="K41" s="802"/>
      <c r="L41" s="802"/>
      <c r="M41" s="802"/>
      <c r="N41" s="802"/>
      <c r="O41" s="760"/>
    </row>
    <row r="42" spans="1:15" ht="13.5" thickBot="1" x14ac:dyDescent="0.25">
      <c r="A42" s="812"/>
      <c r="B42" s="812"/>
      <c r="C42" s="812"/>
      <c r="E42" s="802"/>
      <c r="F42" s="802"/>
      <c r="G42" s="802"/>
      <c r="H42" s="802"/>
      <c r="I42" s="802"/>
      <c r="J42" s="802"/>
      <c r="K42" s="802"/>
      <c r="L42" s="802"/>
      <c r="M42" s="802"/>
      <c r="N42" s="802"/>
      <c r="O42" s="760"/>
    </row>
    <row r="43" spans="1:15" ht="15" x14ac:dyDescent="0.2">
      <c r="A43" s="848"/>
      <c r="B43" s="481" t="s">
        <v>262</v>
      </c>
      <c r="C43" s="804"/>
      <c r="E43" s="802"/>
      <c r="F43" s="802"/>
      <c r="G43" s="802"/>
      <c r="H43" s="802"/>
      <c r="I43" s="802"/>
      <c r="J43" s="802"/>
      <c r="K43" s="802"/>
      <c r="L43" s="802"/>
      <c r="M43" s="802"/>
      <c r="N43" s="802"/>
      <c r="O43" s="760"/>
    </row>
    <row r="44" spans="1:15" ht="15" x14ac:dyDescent="0.2">
      <c r="A44" s="848"/>
      <c r="B44" s="482" t="s">
        <v>226</v>
      </c>
      <c r="C44" s="804"/>
      <c r="E44" s="802"/>
      <c r="F44" s="802"/>
      <c r="G44" s="802"/>
      <c r="H44" s="802"/>
      <c r="I44" s="802"/>
      <c r="J44" s="802"/>
      <c r="K44" s="802"/>
      <c r="L44" s="802"/>
      <c r="M44" s="802"/>
      <c r="N44" s="802"/>
      <c r="O44" s="760"/>
    </row>
    <row r="45" spans="1:15" ht="14.25" x14ac:dyDescent="0.2">
      <c r="A45" s="848"/>
      <c r="B45" s="431" t="s">
        <v>213</v>
      </c>
      <c r="C45" s="430"/>
      <c r="E45" s="802"/>
      <c r="F45" s="802"/>
      <c r="G45" s="802"/>
      <c r="H45" s="802"/>
      <c r="I45" s="802"/>
      <c r="J45" s="802"/>
      <c r="K45" s="802"/>
      <c r="L45" s="802"/>
      <c r="M45" s="802"/>
      <c r="N45" s="802"/>
      <c r="O45" s="760"/>
    </row>
    <row r="46" spans="1:15" ht="14.25" x14ac:dyDescent="0.2">
      <c r="A46" s="848"/>
      <c r="B46" s="432" t="s">
        <v>78</v>
      </c>
      <c r="C46" s="430"/>
      <c r="E46" s="802"/>
      <c r="F46" s="802"/>
      <c r="G46" s="802"/>
      <c r="H46" s="802"/>
      <c r="I46" s="802"/>
      <c r="J46" s="802"/>
      <c r="K46" s="802"/>
      <c r="L46" s="802"/>
      <c r="M46" s="802"/>
      <c r="N46" s="802"/>
      <c r="O46" s="760"/>
    </row>
    <row r="47" spans="1:15" ht="14.25" x14ac:dyDescent="0.2">
      <c r="A47" s="848"/>
      <c r="B47" s="433" t="s">
        <v>79</v>
      </c>
      <c r="C47" s="430"/>
      <c r="E47" s="802"/>
      <c r="F47" s="802"/>
      <c r="G47" s="802"/>
      <c r="H47" s="802"/>
      <c r="I47" s="802"/>
      <c r="J47" s="802"/>
      <c r="K47" s="802"/>
      <c r="L47" s="802"/>
      <c r="M47" s="802"/>
      <c r="N47" s="802"/>
      <c r="O47" s="760"/>
    </row>
    <row r="48" spans="1:15" ht="15.75" x14ac:dyDescent="0.2">
      <c r="A48" s="848"/>
      <c r="B48" s="651" t="s">
        <v>76</v>
      </c>
      <c r="C48" s="430"/>
      <c r="E48" s="760"/>
      <c r="F48" s="760"/>
      <c r="G48" s="760"/>
      <c r="H48" s="760"/>
      <c r="I48" s="760"/>
      <c r="J48" s="760"/>
      <c r="K48" s="760"/>
      <c r="L48" s="760"/>
      <c r="M48" s="760"/>
      <c r="N48" s="760"/>
      <c r="O48" s="760"/>
    </row>
    <row r="49" spans="1:14" ht="14.25" x14ac:dyDescent="0.2">
      <c r="A49" s="848"/>
      <c r="B49" s="434" t="s">
        <v>222</v>
      </c>
      <c r="C49" s="430"/>
      <c r="E49" s="723"/>
      <c r="F49" s="723"/>
      <c r="G49" s="723"/>
      <c r="H49" s="723"/>
      <c r="I49" s="723"/>
      <c r="J49" s="723"/>
      <c r="K49" s="723"/>
      <c r="L49" s="723"/>
      <c r="M49" s="723"/>
      <c r="N49" s="723"/>
    </row>
    <row r="50" spans="1:14" ht="14.25" x14ac:dyDescent="0.2">
      <c r="A50" s="848"/>
      <c r="B50" s="434" t="s">
        <v>223</v>
      </c>
      <c r="C50" s="430"/>
      <c r="E50" s="723"/>
      <c r="F50" s="723"/>
      <c r="G50" s="723"/>
      <c r="H50" s="723"/>
      <c r="I50" s="723"/>
      <c r="J50" s="723"/>
      <c r="K50" s="723"/>
      <c r="L50" s="723"/>
      <c r="M50" s="723"/>
      <c r="N50" s="723"/>
    </row>
    <row r="51" spans="1:14" ht="14.25" x14ac:dyDescent="0.2">
      <c r="A51" s="848"/>
      <c r="B51" s="434" t="s">
        <v>104</v>
      </c>
      <c r="C51" s="430"/>
      <c r="E51" s="723"/>
      <c r="F51" s="723"/>
      <c r="G51" s="723"/>
      <c r="H51" s="723"/>
      <c r="I51" s="723"/>
      <c r="J51" s="723"/>
      <c r="K51" s="723"/>
      <c r="L51" s="723"/>
      <c r="M51" s="723"/>
      <c r="N51" s="723"/>
    </row>
    <row r="52" spans="1:14" ht="14.25" x14ac:dyDescent="0.2">
      <c r="A52" s="848"/>
      <c r="B52" s="434" t="s">
        <v>228</v>
      </c>
      <c r="C52" s="430"/>
      <c r="E52" s="723"/>
      <c r="F52" s="723"/>
      <c r="G52" s="723"/>
      <c r="H52" s="723"/>
      <c r="I52" s="723"/>
      <c r="J52" s="723"/>
      <c r="K52" s="723"/>
      <c r="L52" s="723"/>
      <c r="M52" s="723"/>
      <c r="N52" s="723"/>
    </row>
    <row r="53" spans="1:14" ht="14.25" x14ac:dyDescent="0.2">
      <c r="A53" s="848"/>
      <c r="B53" s="434" t="s">
        <v>224</v>
      </c>
      <c r="C53" s="430"/>
      <c r="E53" s="723"/>
      <c r="F53" s="723"/>
      <c r="G53" s="723"/>
      <c r="H53" s="723"/>
      <c r="I53" s="723"/>
      <c r="J53" s="723"/>
      <c r="K53" s="723"/>
      <c r="L53" s="723"/>
      <c r="M53" s="723"/>
      <c r="N53" s="723"/>
    </row>
    <row r="54" spans="1:14" ht="14.25" x14ac:dyDescent="0.2">
      <c r="A54" s="848"/>
      <c r="B54" s="434" t="s">
        <v>103</v>
      </c>
      <c r="C54" s="430"/>
      <c r="E54" s="723"/>
      <c r="F54" s="723"/>
      <c r="G54" s="723"/>
      <c r="H54" s="723"/>
      <c r="I54" s="723"/>
      <c r="J54" s="723"/>
      <c r="K54" s="723"/>
      <c r="L54" s="723"/>
      <c r="M54" s="723"/>
      <c r="N54" s="723"/>
    </row>
    <row r="55" spans="1:14" ht="14.25" x14ac:dyDescent="0.2">
      <c r="A55" s="848"/>
      <c r="B55" s="434" t="s">
        <v>225</v>
      </c>
      <c r="C55" s="430"/>
      <c r="E55" s="723"/>
      <c r="F55" s="723"/>
      <c r="G55" s="723"/>
      <c r="H55" s="723"/>
      <c r="I55" s="723"/>
      <c r="J55" s="723"/>
      <c r="K55" s="723"/>
      <c r="L55" s="723"/>
      <c r="M55" s="723"/>
      <c r="N55" s="723"/>
    </row>
    <row r="56" spans="1:14" ht="14.25" x14ac:dyDescent="0.2">
      <c r="A56" s="848"/>
      <c r="B56" s="519" t="s">
        <v>80</v>
      </c>
      <c r="C56" s="430"/>
      <c r="E56" s="723"/>
      <c r="F56" s="723"/>
      <c r="G56" s="723"/>
      <c r="H56" s="723"/>
      <c r="I56" s="723"/>
      <c r="J56" s="723"/>
      <c r="K56" s="723"/>
      <c r="L56" s="723"/>
      <c r="M56" s="723"/>
      <c r="N56" s="723"/>
    </row>
    <row r="57" spans="1:14" ht="14.25" x14ac:dyDescent="0.2">
      <c r="A57" s="848"/>
      <c r="B57" s="812"/>
      <c r="C57" s="430"/>
    </row>
    <row r="58" spans="1:14" ht="14.25" x14ac:dyDescent="0.2">
      <c r="A58" s="848"/>
      <c r="B58" s="812"/>
      <c r="C58" s="430"/>
    </row>
    <row r="59" spans="1:14" x14ac:dyDescent="0.2">
      <c r="A59" s="848"/>
      <c r="B59" s="812"/>
      <c r="C59" s="804"/>
    </row>
    <row r="60" spans="1:14" ht="18" x14ac:dyDescent="0.25">
      <c r="A60" s="870"/>
      <c r="B60" s="871" t="s">
        <v>529</v>
      </c>
      <c r="C60" s="872"/>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0"/>
  <sheetViews>
    <sheetView zoomScale="75" zoomScaleNormal="75" workbookViewId="0">
      <selection sqref="A1:C70"/>
    </sheetView>
  </sheetViews>
  <sheetFormatPr defaultRowHeight="15.75" x14ac:dyDescent="0.2"/>
  <cols>
    <col min="1" max="1" width="1.42578125" style="802" customWidth="1"/>
    <col min="2" max="2" width="13.5703125" style="802" customWidth="1"/>
    <col min="3" max="3" width="1.42578125" style="802" customWidth="1"/>
    <col min="5" max="5" width="1.42578125" style="387" customWidth="1"/>
    <col min="6" max="6" width="3.7109375" style="387" customWidth="1"/>
    <col min="7" max="7" width="5.5703125" style="387" customWidth="1"/>
    <col min="8" max="8" width="8.140625" style="387" customWidth="1"/>
    <col min="9" max="9" width="75.85546875" style="387" customWidth="1"/>
    <col min="10" max="10" width="4.5703125" style="387" customWidth="1"/>
    <col min="11" max="11" width="10.7109375" style="387" customWidth="1"/>
    <col min="12" max="12" width="5" style="387" customWidth="1"/>
    <col min="13" max="13" width="10.85546875" style="389" customWidth="1"/>
  </cols>
  <sheetData>
    <row r="1" spans="1:13" ht="18" x14ac:dyDescent="0.25">
      <c r="A1" s="870"/>
      <c r="B1" s="871" t="s">
        <v>529</v>
      </c>
      <c r="C1" s="872"/>
      <c r="E1" s="421"/>
      <c r="F1" s="421"/>
      <c r="G1" s="421"/>
      <c r="H1" s="421"/>
      <c r="I1" s="421"/>
      <c r="J1" s="421"/>
      <c r="K1" s="421"/>
      <c r="L1" s="421"/>
      <c r="M1" s="422"/>
    </row>
    <row r="2" spans="1:13" ht="18.75" thickBot="1" x14ac:dyDescent="0.25">
      <c r="A2" s="487"/>
      <c r="B2" s="803"/>
      <c r="C2" s="804"/>
      <c r="E2" s="423"/>
      <c r="F2" s="1258" t="s">
        <v>351</v>
      </c>
      <c r="G2" s="1258"/>
      <c r="H2" s="1258"/>
      <c r="I2" s="1258"/>
      <c r="J2" s="1258"/>
      <c r="K2" s="1258"/>
      <c r="L2" s="1258"/>
      <c r="M2" s="1258"/>
    </row>
    <row r="3" spans="1:13" ht="18.75" thickBot="1" x14ac:dyDescent="0.25">
      <c r="A3" s="487"/>
      <c r="B3" s="805" t="str">
        <f>[1]Title!B3</f>
        <v>Interim</v>
      </c>
      <c r="C3" s="804"/>
      <c r="E3" s="424"/>
      <c r="F3" s="1259" t="s">
        <v>425</v>
      </c>
      <c r="G3" s="1259"/>
      <c r="H3" s="1259"/>
      <c r="I3" s="1259"/>
      <c r="J3" s="1259"/>
      <c r="K3" s="1259"/>
      <c r="L3" s="1259"/>
      <c r="M3" s="1259"/>
    </row>
    <row r="4" spans="1:13" ht="15.6" customHeight="1" x14ac:dyDescent="0.2">
      <c r="A4" s="487"/>
      <c r="B4" s="931" t="str">
        <f>Title!$B$4</f>
        <v>R7</v>
      </c>
      <c r="C4" s="804"/>
      <c r="E4" s="425"/>
      <c r="F4" s="1260" t="s">
        <v>343</v>
      </c>
      <c r="G4" s="1260"/>
      <c r="H4" s="1260"/>
      <c r="I4" s="1260"/>
      <c r="J4" s="1260"/>
      <c r="K4" s="1260"/>
      <c r="L4" s="1260"/>
      <c r="M4" s="1260"/>
    </row>
    <row r="5" spans="1:13" x14ac:dyDescent="0.2">
      <c r="A5" s="487"/>
      <c r="B5" s="932"/>
      <c r="C5" s="804"/>
      <c r="E5" s="506"/>
      <c r="F5" s="507" t="s">
        <v>142</v>
      </c>
      <c r="G5" s="585" t="s">
        <v>344</v>
      </c>
      <c r="H5" s="508"/>
      <c r="I5" s="509"/>
      <c r="J5" s="510"/>
      <c r="K5" s="510"/>
      <c r="L5" s="510"/>
      <c r="M5" s="510"/>
    </row>
    <row r="6" spans="1:13" s="581" customFormat="1" ht="16.5" thickBot="1" x14ac:dyDescent="0.25">
      <c r="A6" s="487"/>
      <c r="B6" s="933"/>
      <c r="C6" s="804"/>
      <c r="E6" s="506"/>
      <c r="F6" s="507"/>
      <c r="G6" s="585"/>
      <c r="H6" s="508"/>
      <c r="I6" s="509"/>
      <c r="J6" s="510"/>
      <c r="K6" s="510"/>
      <c r="L6" s="510"/>
      <c r="M6" s="510"/>
    </row>
    <row r="7" spans="1:13" s="581" customFormat="1" ht="21" thickBot="1" x14ac:dyDescent="0.25">
      <c r="A7" s="487"/>
      <c r="B7" s="812"/>
      <c r="C7" s="813"/>
      <c r="E7" s="361"/>
      <c r="F7" s="361"/>
      <c r="G7" s="361"/>
      <c r="H7" s="361"/>
      <c r="I7" s="361"/>
      <c r="J7" s="361"/>
      <c r="K7" s="362"/>
      <c r="L7" s="361"/>
      <c r="M7" s="363"/>
    </row>
    <row r="8" spans="1:13" ht="18" x14ac:dyDescent="0.2">
      <c r="A8" s="487"/>
      <c r="B8" s="643" t="s">
        <v>77</v>
      </c>
      <c r="C8" s="426"/>
      <c r="E8" s="1236"/>
      <c r="F8" s="1237"/>
      <c r="G8" s="1237"/>
      <c r="H8" s="1237"/>
      <c r="I8" s="1237"/>
      <c r="J8" s="1237"/>
      <c r="K8" s="1237"/>
      <c r="L8" s="435"/>
      <c r="M8" s="435"/>
    </row>
    <row r="9" spans="1:13" ht="18" x14ac:dyDescent="0.2">
      <c r="A9" s="487"/>
      <c r="B9" s="512" t="s">
        <v>100</v>
      </c>
      <c r="C9" s="426"/>
      <c r="E9" s="93"/>
      <c r="F9" s="20"/>
      <c r="G9" s="349"/>
      <c r="H9" s="349"/>
      <c r="I9" s="349"/>
      <c r="J9" s="349"/>
      <c r="K9" s="349"/>
      <c r="L9" s="349"/>
      <c r="M9" s="350"/>
    </row>
    <row r="10" spans="1:13" ht="18" x14ac:dyDescent="0.2">
      <c r="A10" s="487"/>
      <c r="B10" s="513"/>
      <c r="C10" s="514"/>
      <c r="G10" s="388"/>
    </row>
    <row r="11" spans="1:13" ht="18" x14ac:dyDescent="0.2">
      <c r="A11" s="487"/>
      <c r="B11" s="515" t="s">
        <v>330</v>
      </c>
      <c r="C11" s="426"/>
      <c r="G11" s="388"/>
    </row>
    <row r="12" spans="1:13" x14ac:dyDescent="0.2">
      <c r="A12" s="848"/>
      <c r="B12" s="516" t="s">
        <v>331</v>
      </c>
      <c r="C12" s="804"/>
      <c r="F12" s="369"/>
      <c r="G12" s="357"/>
      <c r="H12" s="357"/>
      <c r="I12" s="357"/>
      <c r="J12" s="364"/>
      <c r="K12" s="364"/>
      <c r="L12" s="364"/>
      <c r="M12" s="366"/>
    </row>
    <row r="13" spans="1:13" x14ac:dyDescent="0.2">
      <c r="A13" s="487"/>
      <c r="B13" s="517" t="s">
        <v>125</v>
      </c>
      <c r="C13" s="426"/>
      <c r="F13" s="370"/>
      <c r="G13" s="18"/>
      <c r="H13" s="18"/>
      <c r="I13" s="351"/>
      <c r="J13" s="367"/>
      <c r="K13" s="367"/>
      <c r="L13" s="367"/>
      <c r="M13" s="368"/>
    </row>
    <row r="14" spans="1:13" x14ac:dyDescent="0.2">
      <c r="A14" s="848"/>
      <c r="B14" s="518" t="s">
        <v>219</v>
      </c>
      <c r="C14" s="426"/>
      <c r="F14" s="371"/>
      <c r="G14" s="2"/>
      <c r="H14" s="2"/>
      <c r="I14" s="372"/>
      <c r="J14" s="364"/>
      <c r="K14" s="364"/>
      <c r="L14" s="364"/>
      <c r="M14" s="366"/>
    </row>
    <row r="15" spans="1:13" x14ac:dyDescent="0.2">
      <c r="A15" s="848"/>
      <c r="B15" s="427" t="s">
        <v>246</v>
      </c>
      <c r="C15" s="426"/>
      <c r="F15" s="352"/>
      <c r="G15" s="353"/>
      <c r="H15" s="353"/>
      <c r="I15" s="343"/>
      <c r="J15" s="367"/>
      <c r="K15" s="367"/>
      <c r="L15" s="367"/>
      <c r="M15" s="368"/>
    </row>
    <row r="16" spans="1:13" x14ac:dyDescent="0.2">
      <c r="A16" s="848"/>
      <c r="B16" s="428" t="s">
        <v>299</v>
      </c>
      <c r="C16" s="429"/>
      <c r="F16" s="373"/>
      <c r="G16" s="23"/>
      <c r="H16" s="23"/>
      <c r="I16" s="23"/>
      <c r="J16" s="364"/>
      <c r="K16" s="364"/>
      <c r="L16" s="364"/>
      <c r="M16" s="366"/>
    </row>
    <row r="17" spans="1:17" x14ac:dyDescent="0.2">
      <c r="A17" s="848"/>
      <c r="B17" s="812"/>
      <c r="C17" s="393"/>
      <c r="F17" s="354"/>
      <c r="G17" s="342"/>
      <c r="H17" s="343"/>
      <c r="I17" s="343"/>
      <c r="J17" s="367"/>
      <c r="K17" s="367"/>
      <c r="L17" s="367"/>
      <c r="M17" s="368"/>
    </row>
    <row r="18" spans="1:17" x14ac:dyDescent="0.2">
      <c r="A18" s="848"/>
      <c r="B18" s="812"/>
      <c r="C18" s="804"/>
      <c r="F18" s="339"/>
      <c r="G18" s="340"/>
      <c r="H18" s="23"/>
      <c r="I18" s="23"/>
      <c r="J18" s="364"/>
      <c r="K18" s="364"/>
      <c r="L18" s="364"/>
      <c r="M18" s="366"/>
    </row>
    <row r="19" spans="1:17" x14ac:dyDescent="0.2">
      <c r="A19" s="487"/>
      <c r="B19" s="617" t="s">
        <v>332</v>
      </c>
      <c r="C19" s="426"/>
      <c r="F19" s="341"/>
      <c r="G19" s="342"/>
      <c r="H19" s="343"/>
      <c r="I19" s="343"/>
      <c r="J19" s="367"/>
      <c r="K19" s="367"/>
      <c r="L19" s="367"/>
      <c r="M19" s="368"/>
    </row>
    <row r="20" spans="1:17" ht="18" x14ac:dyDescent="0.2">
      <c r="A20" s="848"/>
      <c r="B20" s="516" t="s">
        <v>333</v>
      </c>
      <c r="C20" s="804"/>
      <c r="F20" s="364"/>
      <c r="G20" s="365"/>
      <c r="H20" s="364"/>
      <c r="I20" s="364"/>
      <c r="J20" s="364"/>
      <c r="K20" s="364"/>
      <c r="L20" s="364"/>
      <c r="M20" s="366"/>
      <c r="Q20" s="505"/>
    </row>
    <row r="21" spans="1:17" x14ac:dyDescent="0.2">
      <c r="A21" s="487"/>
      <c r="B21" s="644" t="s">
        <v>355</v>
      </c>
      <c r="C21" s="426"/>
      <c r="F21" s="374"/>
      <c r="G21" s="375"/>
      <c r="H21" s="376"/>
      <c r="I21" s="377"/>
      <c r="J21" s="376"/>
      <c r="K21" s="376"/>
      <c r="L21" s="378"/>
      <c r="M21" s="379"/>
    </row>
    <row r="22" spans="1:17" ht="18" x14ac:dyDescent="0.25">
      <c r="A22" s="848"/>
      <c r="B22" s="618" t="s">
        <v>298</v>
      </c>
      <c r="C22" s="426"/>
      <c r="F22" s="435"/>
      <c r="G22" s="436"/>
      <c r="H22" s="436"/>
      <c r="I22" s="436"/>
      <c r="J22" s="436"/>
      <c r="K22" s="436"/>
      <c r="L22" s="436"/>
      <c r="M22" s="436"/>
    </row>
    <row r="23" spans="1:17" x14ac:dyDescent="0.25">
      <c r="A23" s="848"/>
      <c r="B23" s="619" t="s">
        <v>314</v>
      </c>
      <c r="C23" s="426"/>
      <c r="F23"/>
      <c r="G23"/>
      <c r="H23" s="483"/>
      <c r="I23"/>
      <c r="J23"/>
      <c r="K23"/>
      <c r="L23"/>
      <c r="M23"/>
    </row>
    <row r="24" spans="1:17" x14ac:dyDescent="0.2">
      <c r="A24" s="848"/>
      <c r="B24" s="645" t="s">
        <v>12</v>
      </c>
      <c r="C24" s="426"/>
    </row>
    <row r="25" spans="1:17" x14ac:dyDescent="0.2">
      <c r="A25" s="848"/>
      <c r="B25" s="646" t="s">
        <v>11</v>
      </c>
      <c r="C25" s="426"/>
    </row>
    <row r="26" spans="1:17" x14ac:dyDescent="0.2">
      <c r="A26" s="848"/>
      <c r="B26" s="647" t="s">
        <v>395</v>
      </c>
      <c r="C26" s="426"/>
    </row>
    <row r="27" spans="1:17" x14ac:dyDescent="0.2">
      <c r="A27" s="848"/>
      <c r="B27" s="719" t="s">
        <v>413</v>
      </c>
      <c r="C27" s="804"/>
    </row>
    <row r="28" spans="1:17" x14ac:dyDescent="0.2">
      <c r="A28" s="487"/>
      <c r="B28" s="650" t="s">
        <v>414</v>
      </c>
      <c r="C28" s="426"/>
    </row>
    <row r="29" spans="1:17" x14ac:dyDescent="0.2">
      <c r="A29" s="848"/>
      <c r="B29" s="812"/>
      <c r="C29" s="426"/>
    </row>
    <row r="30" spans="1:17" x14ac:dyDescent="0.2">
      <c r="A30" s="848"/>
      <c r="B30" s="812"/>
      <c r="C30" s="426"/>
    </row>
    <row r="31" spans="1:17" x14ac:dyDescent="0.2">
      <c r="A31" s="848"/>
      <c r="B31" s="812"/>
      <c r="C31" s="804"/>
    </row>
    <row r="32" spans="1:17" x14ac:dyDescent="0.2">
      <c r="A32" s="848"/>
      <c r="B32" s="515" t="s">
        <v>334</v>
      </c>
      <c r="C32" s="804"/>
    </row>
    <row r="33" spans="1:3" x14ac:dyDescent="0.2">
      <c r="A33" s="848"/>
      <c r="B33" s="516" t="s">
        <v>335</v>
      </c>
      <c r="C33" s="804"/>
    </row>
    <row r="34" spans="1:3" x14ac:dyDescent="0.2">
      <c r="A34" s="848"/>
      <c r="B34" s="779" t="s">
        <v>460</v>
      </c>
      <c r="C34" s="804"/>
    </row>
    <row r="35" spans="1:3" x14ac:dyDescent="0.2">
      <c r="A35" s="487"/>
      <c r="B35" s="812"/>
      <c r="C35" s="426"/>
    </row>
    <row r="36" spans="1:3" ht="15.6" customHeight="1" x14ac:dyDescent="0.2">
      <c r="A36" s="848"/>
      <c r="B36" s="812"/>
      <c r="C36" s="804"/>
    </row>
    <row r="37" spans="1:3" x14ac:dyDescent="0.2">
      <c r="A37" s="848"/>
      <c r="B37" s="812"/>
      <c r="C37" s="426"/>
    </row>
    <row r="38" spans="1:3" ht="15.75" customHeight="1" x14ac:dyDescent="0.2">
      <c r="A38" s="848"/>
      <c r="B38" s="929" t="s">
        <v>345</v>
      </c>
      <c r="C38" s="426"/>
    </row>
    <row r="39" spans="1:3" ht="15.75" customHeight="1" x14ac:dyDescent="0.2">
      <c r="A39" s="812"/>
      <c r="B39" s="930"/>
      <c r="C39" s="812"/>
    </row>
    <row r="40" spans="1:3" ht="18" x14ac:dyDescent="0.2">
      <c r="A40" s="812"/>
      <c r="B40" s="586" t="s">
        <v>342</v>
      </c>
      <c r="C40" s="812"/>
    </row>
    <row r="41" spans="1:3" x14ac:dyDescent="0.2">
      <c r="A41" s="812"/>
      <c r="B41" s="653" t="s">
        <v>313</v>
      </c>
      <c r="C41" s="812"/>
    </row>
    <row r="42" spans="1:3" ht="16.5" thickBot="1" x14ac:dyDescent="0.25">
      <c r="A42" s="812"/>
      <c r="B42" s="812"/>
      <c r="C42" s="812"/>
    </row>
    <row r="43" spans="1:3" x14ac:dyDescent="0.2">
      <c r="A43" s="848"/>
      <c r="B43" s="481" t="s">
        <v>262</v>
      </c>
      <c r="C43" s="804"/>
    </row>
    <row r="44" spans="1:3" x14ac:dyDescent="0.2">
      <c r="A44" s="848"/>
      <c r="B44" s="482" t="s">
        <v>226</v>
      </c>
      <c r="C44" s="804"/>
    </row>
    <row r="45" spans="1:3" x14ac:dyDescent="0.2">
      <c r="A45" s="848"/>
      <c r="B45" s="431" t="s">
        <v>213</v>
      </c>
      <c r="C45" s="430"/>
    </row>
    <row r="46" spans="1:3" x14ac:dyDescent="0.2">
      <c r="A46" s="848"/>
      <c r="B46" s="432" t="s">
        <v>78</v>
      </c>
      <c r="C46" s="430"/>
    </row>
    <row r="47" spans="1:3" x14ac:dyDescent="0.2">
      <c r="A47" s="848"/>
      <c r="B47" s="433" t="s">
        <v>79</v>
      </c>
      <c r="C47" s="430"/>
    </row>
    <row r="48" spans="1:3" x14ac:dyDescent="0.2">
      <c r="A48" s="848"/>
      <c r="B48" s="651" t="s">
        <v>76</v>
      </c>
      <c r="C48" s="430"/>
    </row>
    <row r="49" spans="1:3" x14ac:dyDescent="0.2">
      <c r="A49" s="848"/>
      <c r="B49" s="434" t="s">
        <v>222</v>
      </c>
      <c r="C49" s="430"/>
    </row>
    <row r="50" spans="1:3" x14ac:dyDescent="0.2">
      <c r="A50" s="848"/>
      <c r="B50" s="434" t="s">
        <v>223</v>
      </c>
      <c r="C50" s="430"/>
    </row>
    <row r="51" spans="1:3" x14ac:dyDescent="0.2">
      <c r="A51" s="848"/>
      <c r="B51" s="434" t="s">
        <v>104</v>
      </c>
      <c r="C51" s="430"/>
    </row>
    <row r="52" spans="1:3" x14ac:dyDescent="0.2">
      <c r="A52" s="848"/>
      <c r="B52" s="434" t="s">
        <v>228</v>
      </c>
      <c r="C52" s="430"/>
    </row>
    <row r="53" spans="1:3" x14ac:dyDescent="0.2">
      <c r="A53" s="848"/>
      <c r="B53" s="434" t="s">
        <v>224</v>
      </c>
      <c r="C53" s="430"/>
    </row>
    <row r="54" spans="1:3" x14ac:dyDescent="0.2">
      <c r="A54" s="848"/>
      <c r="B54" s="434" t="s">
        <v>103</v>
      </c>
      <c r="C54" s="430"/>
    </row>
    <row r="55" spans="1:3" x14ac:dyDescent="0.2">
      <c r="A55" s="848"/>
      <c r="B55" s="434" t="s">
        <v>225</v>
      </c>
      <c r="C55" s="430"/>
    </row>
    <row r="56" spans="1:3" x14ac:dyDescent="0.2">
      <c r="A56" s="848"/>
      <c r="B56" s="519" t="s">
        <v>80</v>
      </c>
      <c r="C56" s="430"/>
    </row>
    <row r="57" spans="1:3" x14ac:dyDescent="0.2">
      <c r="A57" s="848"/>
      <c r="B57" s="812"/>
      <c r="C57" s="430"/>
    </row>
    <row r="58" spans="1:3" x14ac:dyDescent="0.2">
      <c r="A58" s="848"/>
      <c r="B58" s="812"/>
      <c r="C58" s="430"/>
    </row>
    <row r="59" spans="1:3" x14ac:dyDescent="0.2">
      <c r="A59" s="848"/>
      <c r="B59" s="812"/>
      <c r="C59" s="804"/>
    </row>
    <row r="60" spans="1:3" ht="18" x14ac:dyDescent="0.25">
      <c r="A60" s="870"/>
      <c r="B60" s="871" t="s">
        <v>529</v>
      </c>
      <c r="C60" s="872"/>
    </row>
    <row r="61" spans="1:3" x14ac:dyDescent="0.2">
      <c r="A61" s="863"/>
      <c r="B61" s="863"/>
      <c r="C61" s="863"/>
    </row>
    <row r="62" spans="1:3" x14ac:dyDescent="0.2">
      <c r="A62" s="863"/>
      <c r="B62" s="863"/>
      <c r="C62" s="863"/>
    </row>
    <row r="63" spans="1:3" x14ac:dyDescent="0.2">
      <c r="A63" s="863"/>
      <c r="B63" s="863"/>
      <c r="C63" s="863"/>
    </row>
    <row r="64" spans="1:3" x14ac:dyDescent="0.2">
      <c r="A64" s="863"/>
      <c r="B64" s="863"/>
      <c r="C64" s="863"/>
    </row>
    <row r="65" spans="1:3" x14ac:dyDescent="0.2">
      <c r="A65" s="863"/>
      <c r="B65" s="863"/>
      <c r="C65" s="863"/>
    </row>
    <row r="66" spans="1:3" x14ac:dyDescent="0.2">
      <c r="A66" s="863"/>
      <c r="B66" s="863"/>
      <c r="C66" s="863"/>
    </row>
    <row r="67" spans="1:3" x14ac:dyDescent="0.2">
      <c r="A67" s="863"/>
      <c r="B67" s="863"/>
      <c r="C67" s="863"/>
    </row>
    <row r="68" spans="1:3" x14ac:dyDescent="0.2">
      <c r="A68" s="863"/>
      <c r="B68" s="863"/>
      <c r="C68" s="863"/>
    </row>
    <row r="69" spans="1:3" x14ac:dyDescent="0.2">
      <c r="A69" s="863"/>
      <c r="B69" s="863"/>
      <c r="C69" s="863"/>
    </row>
    <row r="70" spans="1:3" x14ac:dyDescent="0.2">
      <c r="A70" s="863"/>
      <c r="B70" s="863"/>
      <c r="C70" s="863"/>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I22" sqref="I22"/>
    </sheetView>
  </sheetViews>
  <sheetFormatPr defaultColWidth="9.140625" defaultRowHeight="12.75" x14ac:dyDescent="0.2"/>
  <cols>
    <col min="1" max="1" width="2.85546875" style="769" customWidth="1"/>
    <col min="2" max="2" width="11.7109375" style="802" customWidth="1"/>
    <col min="3" max="3" width="2.42578125" style="802" customWidth="1"/>
    <col min="4" max="4" width="1.42578125" style="802" customWidth="1"/>
    <col min="5" max="5" width="2.5703125" style="634" customWidth="1"/>
    <col min="6" max="6" width="3.5703125" style="634" customWidth="1"/>
    <col min="7" max="7" width="4.85546875" style="634" customWidth="1"/>
    <col min="8" max="8" width="6.5703125" style="634" customWidth="1"/>
    <col min="9" max="9" width="64.28515625" style="634" customWidth="1"/>
    <col min="10" max="10" width="4.28515625" style="634" customWidth="1"/>
    <col min="11" max="11" width="14" style="634" customWidth="1"/>
    <col min="12" max="12" width="5" style="634" customWidth="1"/>
    <col min="13" max="13" width="14.28515625" style="634" customWidth="1"/>
    <col min="14" max="16384" width="9.140625" style="634"/>
  </cols>
  <sheetData>
    <row r="1" spans="4:15" ht="15.75" x14ac:dyDescent="0.2">
      <c r="D1" s="793"/>
      <c r="E1" s="676"/>
      <c r="F1" s="676"/>
      <c r="G1" s="676"/>
      <c r="H1" s="677"/>
      <c r="I1" s="678"/>
      <c r="J1" s="678"/>
      <c r="K1" s="678"/>
      <c r="L1" s="679"/>
      <c r="M1" s="680"/>
    </row>
    <row r="2" spans="4:15" ht="18" x14ac:dyDescent="0.2">
      <c r="D2" s="804"/>
      <c r="E2" s="679"/>
      <c r="F2" s="1262" t="s">
        <v>383</v>
      </c>
      <c r="G2" s="1262"/>
      <c r="H2" s="1262"/>
      <c r="I2" s="1262"/>
      <c r="J2" s="1262"/>
      <c r="K2" s="1262"/>
      <c r="L2" s="1262"/>
      <c r="M2" s="1262"/>
    </row>
    <row r="3" spans="4:15" ht="18.75" customHeight="1" x14ac:dyDescent="0.2">
      <c r="D3" s="804"/>
      <c r="E3" s="346"/>
      <c r="F3" s="1263" t="s">
        <v>384</v>
      </c>
      <c r="G3" s="1241"/>
      <c r="H3" s="1241"/>
      <c r="I3" s="1241"/>
      <c r="J3" s="1241"/>
      <c r="K3" s="1241"/>
      <c r="L3" s="1241"/>
      <c r="M3" s="1241"/>
    </row>
    <row r="4" spans="4:15" ht="15.6" customHeight="1" x14ac:dyDescent="0.25">
      <c r="D4" s="804"/>
      <c r="E4" s="681"/>
      <c r="F4" s="1261" t="s">
        <v>399</v>
      </c>
      <c r="G4" s="1261"/>
      <c r="H4" s="1261"/>
      <c r="I4" s="1261"/>
      <c r="J4" s="1261"/>
      <c r="K4" s="1261"/>
      <c r="L4" s="1261"/>
      <c r="M4" s="1261"/>
    </row>
    <row r="5" spans="4:15" ht="15.75" x14ac:dyDescent="0.25">
      <c r="D5" s="804"/>
      <c r="E5" s="681"/>
      <c r="F5" s="1261" t="s">
        <v>400</v>
      </c>
      <c r="G5" s="1261"/>
      <c r="H5" s="1261"/>
      <c r="I5" s="1261"/>
      <c r="J5" s="1261"/>
      <c r="K5" s="1261"/>
      <c r="L5" s="1261"/>
      <c r="M5" s="1261"/>
    </row>
    <row r="6" spans="4:15" ht="15.75" x14ac:dyDescent="0.25">
      <c r="D6" s="804"/>
      <c r="E6" s="681"/>
      <c r="F6" s="1261" t="s">
        <v>401</v>
      </c>
      <c r="G6" s="1261"/>
      <c r="H6" s="1261"/>
      <c r="I6" s="1261"/>
      <c r="J6" s="1261"/>
      <c r="K6" s="1261"/>
      <c r="L6" s="1261"/>
      <c r="M6" s="1261"/>
    </row>
    <row r="7" spans="4:15" ht="15.75" x14ac:dyDescent="0.25">
      <c r="D7" s="813"/>
      <c r="E7" s="681"/>
      <c r="F7" s="1261" t="s">
        <v>369</v>
      </c>
      <c r="G7" s="1261"/>
      <c r="H7" s="1261"/>
      <c r="I7" s="1261"/>
      <c r="J7" s="1261"/>
      <c r="K7" s="1261"/>
      <c r="L7" s="1261"/>
      <c r="M7" s="1261"/>
    </row>
    <row r="8" spans="4:15" ht="15.75" x14ac:dyDescent="0.2">
      <c r="D8" s="426"/>
      <c r="E8"/>
      <c r="F8"/>
      <c r="G8"/>
      <c r="H8"/>
      <c r="I8"/>
      <c r="J8"/>
      <c r="K8"/>
      <c r="L8"/>
      <c r="M8"/>
      <c r="N8"/>
      <c r="O8"/>
    </row>
    <row r="9" spans="4:15" ht="15.75" x14ac:dyDescent="0.2">
      <c r="D9" s="426"/>
      <c r="E9"/>
      <c r="F9"/>
      <c r="G9"/>
      <c r="H9"/>
      <c r="I9"/>
      <c r="J9"/>
      <c r="K9"/>
      <c r="L9"/>
      <c r="M9"/>
      <c r="N9"/>
      <c r="O9"/>
    </row>
    <row r="10" spans="4:15" ht="23.25" x14ac:dyDescent="0.2">
      <c r="D10" s="514"/>
      <c r="E10"/>
      <c r="F10" s="791" t="s">
        <v>507</v>
      </c>
      <c r="G10"/>
      <c r="H10"/>
      <c r="I10"/>
      <c r="J10"/>
      <c r="K10"/>
      <c r="L10"/>
      <c r="M10"/>
      <c r="N10"/>
      <c r="O10"/>
    </row>
    <row r="11" spans="4:15" ht="15.75" x14ac:dyDescent="0.2">
      <c r="D11" s="426"/>
      <c r="E11"/>
      <c r="F11"/>
      <c r="G11"/>
      <c r="H11"/>
      <c r="I11"/>
      <c r="J11"/>
      <c r="K11"/>
      <c r="L11"/>
      <c r="M11"/>
      <c r="N11"/>
      <c r="O11"/>
    </row>
    <row r="12" spans="4:15" x14ac:dyDescent="0.2">
      <c r="D12" s="804"/>
      <c r="E12"/>
      <c r="F12"/>
      <c r="G12"/>
      <c r="H12"/>
      <c r="I12"/>
      <c r="J12"/>
      <c r="K12"/>
      <c r="L12"/>
      <c r="M12"/>
      <c r="N12"/>
      <c r="O12"/>
    </row>
    <row r="13" spans="4:15" ht="23.25" x14ac:dyDescent="0.2">
      <c r="D13" s="426"/>
      <c r="E13"/>
      <c r="F13" s="791"/>
      <c r="G13"/>
      <c r="H13"/>
      <c r="I13"/>
      <c r="J13"/>
      <c r="K13"/>
      <c r="L13"/>
      <c r="M13"/>
      <c r="N13"/>
      <c r="O13"/>
    </row>
    <row r="14" spans="4:15" ht="15.75" x14ac:dyDescent="0.2">
      <c r="D14" s="426"/>
      <c r="E14"/>
      <c r="F14"/>
      <c r="G14"/>
      <c r="H14"/>
      <c r="I14"/>
      <c r="J14"/>
      <c r="K14"/>
      <c r="L14"/>
      <c r="M14"/>
      <c r="N14"/>
      <c r="O14"/>
    </row>
    <row r="15" spans="4:15" ht="15.75" x14ac:dyDescent="0.2">
      <c r="D15" s="426"/>
      <c r="E15"/>
      <c r="F15"/>
      <c r="G15"/>
      <c r="H15"/>
      <c r="I15"/>
      <c r="J15"/>
      <c r="K15"/>
      <c r="L15"/>
      <c r="M15"/>
      <c r="N15"/>
      <c r="O15"/>
    </row>
    <row r="16" spans="4:15" ht="15.75" x14ac:dyDescent="0.2">
      <c r="D16" s="429"/>
      <c r="E16"/>
      <c r="F16"/>
      <c r="G16"/>
      <c r="H16"/>
      <c r="I16"/>
      <c r="J16"/>
      <c r="K16"/>
      <c r="L16"/>
      <c r="M16"/>
      <c r="N16"/>
      <c r="O16"/>
    </row>
    <row r="17" spans="4:15" x14ac:dyDescent="0.2">
      <c r="D17" s="393"/>
      <c r="E17"/>
      <c r="F17"/>
      <c r="G17"/>
      <c r="H17"/>
      <c r="I17"/>
      <c r="J17"/>
      <c r="K17"/>
      <c r="L17"/>
      <c r="M17"/>
      <c r="N17"/>
      <c r="O17"/>
    </row>
    <row r="18" spans="4:15" x14ac:dyDescent="0.2">
      <c r="D18" s="804"/>
      <c r="E18"/>
      <c r="F18"/>
      <c r="G18"/>
      <c r="H18"/>
      <c r="I18"/>
      <c r="J18"/>
      <c r="K18"/>
      <c r="L18"/>
      <c r="M18"/>
      <c r="N18"/>
      <c r="O18"/>
    </row>
    <row r="19" spans="4:15" ht="15.75" x14ac:dyDescent="0.2">
      <c r="D19" s="426"/>
      <c r="E19"/>
      <c r="F19"/>
      <c r="G19"/>
      <c r="H19"/>
      <c r="I19"/>
      <c r="J19"/>
      <c r="K19"/>
      <c r="L19"/>
      <c r="M19"/>
      <c r="N19"/>
      <c r="O19"/>
    </row>
    <row r="20" spans="4:15" x14ac:dyDescent="0.2">
      <c r="D20" s="804"/>
      <c r="E20"/>
      <c r="F20"/>
      <c r="G20"/>
      <c r="H20"/>
      <c r="I20"/>
      <c r="J20"/>
      <c r="K20"/>
      <c r="L20"/>
      <c r="M20"/>
      <c r="N20"/>
      <c r="O20"/>
    </row>
    <row r="21" spans="4:15" ht="15.75" x14ac:dyDescent="0.2">
      <c r="D21" s="426"/>
      <c r="E21"/>
      <c r="F21"/>
      <c r="G21"/>
      <c r="H21"/>
      <c r="I21"/>
      <c r="J21"/>
      <c r="K21"/>
      <c r="L21"/>
      <c r="M21"/>
      <c r="N21"/>
      <c r="O21"/>
    </row>
    <row r="22" spans="4:15" ht="15.75" x14ac:dyDescent="0.2">
      <c r="D22" s="426"/>
      <c r="E22"/>
      <c r="F22"/>
      <c r="G22"/>
      <c r="H22"/>
      <c r="I22"/>
      <c r="J22"/>
      <c r="K22"/>
      <c r="L22"/>
      <c r="M22"/>
      <c r="N22"/>
      <c r="O22"/>
    </row>
    <row r="23" spans="4:15" ht="15.75" x14ac:dyDescent="0.2">
      <c r="D23" s="426"/>
      <c r="E23"/>
      <c r="F23"/>
      <c r="G23"/>
      <c r="H23"/>
      <c r="I23"/>
      <c r="J23"/>
      <c r="K23"/>
      <c r="L23"/>
      <c r="M23"/>
      <c r="N23"/>
      <c r="O23"/>
    </row>
    <row r="24" spans="4:15" ht="15.75" x14ac:dyDescent="0.2">
      <c r="D24" s="426"/>
      <c r="E24"/>
      <c r="F24"/>
      <c r="G24"/>
      <c r="H24"/>
      <c r="I24"/>
      <c r="J24"/>
      <c r="K24"/>
      <c r="L24"/>
      <c r="M24"/>
      <c r="N24"/>
      <c r="O24"/>
    </row>
    <row r="25" spans="4:15" ht="15.75" x14ac:dyDescent="0.2">
      <c r="D25" s="426"/>
      <c r="E25"/>
      <c r="F25"/>
      <c r="G25"/>
      <c r="H25"/>
      <c r="I25"/>
      <c r="J25"/>
      <c r="K25"/>
      <c r="L25"/>
      <c r="M25"/>
      <c r="N25"/>
      <c r="O25"/>
    </row>
    <row r="26" spans="4:15" ht="15.75" x14ac:dyDescent="0.2">
      <c r="D26" s="426"/>
      <c r="E26"/>
      <c r="F26"/>
      <c r="G26"/>
      <c r="H26"/>
      <c r="I26"/>
      <c r="J26"/>
      <c r="K26"/>
      <c r="L26"/>
      <c r="M26"/>
      <c r="N26"/>
      <c r="O26"/>
    </row>
    <row r="27" spans="4:15" x14ac:dyDescent="0.2">
      <c r="D27" s="804"/>
      <c r="E27"/>
      <c r="F27"/>
      <c r="G27"/>
      <c r="H27"/>
      <c r="I27"/>
      <c r="J27"/>
      <c r="K27"/>
      <c r="L27"/>
      <c r="M27"/>
      <c r="N27"/>
      <c r="O27"/>
    </row>
    <row r="28" spans="4:15" ht="15.75" x14ac:dyDescent="0.2">
      <c r="D28" s="426"/>
      <c r="E28"/>
      <c r="F28"/>
      <c r="G28"/>
      <c r="H28"/>
      <c r="I28"/>
      <c r="J28"/>
      <c r="K28"/>
      <c r="L28"/>
      <c r="M28"/>
      <c r="N28"/>
      <c r="O28"/>
    </row>
    <row r="29" spans="4:15" ht="15.75" x14ac:dyDescent="0.2">
      <c r="D29" s="426"/>
      <c r="E29"/>
      <c r="F29"/>
      <c r="G29"/>
      <c r="H29"/>
      <c r="I29"/>
      <c r="J29"/>
      <c r="K29"/>
      <c r="L29"/>
      <c r="M29"/>
      <c r="N29"/>
      <c r="O29"/>
    </row>
    <row r="30" spans="4:15" ht="15.75" x14ac:dyDescent="0.2">
      <c r="D30" s="426"/>
      <c r="E30"/>
      <c r="F30"/>
      <c r="G30"/>
      <c r="H30"/>
      <c r="I30"/>
      <c r="J30"/>
      <c r="K30"/>
      <c r="L30"/>
      <c r="M30"/>
      <c r="N30"/>
      <c r="O30"/>
    </row>
    <row r="31" spans="4:15" x14ac:dyDescent="0.2">
      <c r="D31" s="804"/>
      <c r="E31"/>
      <c r="F31"/>
      <c r="G31"/>
      <c r="H31"/>
      <c r="I31"/>
      <c r="J31"/>
      <c r="K31"/>
      <c r="L31"/>
      <c r="M31"/>
      <c r="N31"/>
      <c r="O31"/>
    </row>
    <row r="32" spans="4:15" x14ac:dyDescent="0.2">
      <c r="D32" s="804"/>
      <c r="E32"/>
      <c r="F32"/>
      <c r="G32"/>
      <c r="H32"/>
      <c r="I32"/>
      <c r="J32"/>
      <c r="K32"/>
      <c r="L32"/>
      <c r="M32"/>
      <c r="N32"/>
      <c r="O32"/>
    </row>
    <row r="33" spans="4:15" x14ac:dyDescent="0.2">
      <c r="D33" s="804"/>
      <c r="E33"/>
      <c r="F33"/>
      <c r="G33"/>
      <c r="H33"/>
      <c r="I33"/>
      <c r="J33"/>
      <c r="K33"/>
      <c r="L33"/>
      <c r="M33"/>
      <c r="N33"/>
      <c r="O33"/>
    </row>
    <row r="34" spans="4:15" x14ac:dyDescent="0.2">
      <c r="D34" s="804"/>
      <c r="E34"/>
      <c r="F34"/>
      <c r="G34"/>
      <c r="H34"/>
      <c r="I34"/>
      <c r="J34"/>
      <c r="K34"/>
      <c r="L34"/>
      <c r="M34"/>
      <c r="N34"/>
      <c r="O34"/>
    </row>
    <row r="35" spans="4:15" ht="15.75" x14ac:dyDescent="0.2">
      <c r="D35" s="426"/>
      <c r="E35"/>
      <c r="F35"/>
      <c r="G35"/>
      <c r="H35"/>
      <c r="I35"/>
      <c r="J35"/>
      <c r="K35"/>
      <c r="L35"/>
      <c r="M35"/>
      <c r="N35"/>
      <c r="O35"/>
    </row>
    <row r="36" spans="4:15" ht="17.45" customHeight="1" x14ac:dyDescent="0.2">
      <c r="D36" s="804"/>
      <c r="E36"/>
      <c r="F36"/>
      <c r="G36"/>
      <c r="H36"/>
      <c r="I36"/>
      <c r="J36"/>
      <c r="K36"/>
      <c r="L36"/>
      <c r="M36"/>
      <c r="N36"/>
      <c r="O36"/>
    </row>
    <row r="37" spans="4:15" ht="13.15" customHeight="1" x14ac:dyDescent="0.2">
      <c r="D37" s="426"/>
      <c r="E37"/>
      <c r="F37"/>
      <c r="G37"/>
      <c r="H37"/>
      <c r="I37"/>
      <c r="J37"/>
      <c r="K37"/>
      <c r="L37"/>
      <c r="M37"/>
      <c r="N37"/>
      <c r="O37"/>
    </row>
    <row r="38" spans="4:15" ht="15.75" customHeight="1" x14ac:dyDescent="0.2">
      <c r="D38" s="426"/>
      <c r="E38"/>
      <c r="F38"/>
      <c r="G38"/>
      <c r="H38"/>
      <c r="I38"/>
      <c r="J38"/>
      <c r="K38"/>
      <c r="L38"/>
      <c r="M38"/>
      <c r="N38"/>
      <c r="O38"/>
    </row>
    <row r="39" spans="4:15" ht="15.75" customHeight="1" x14ac:dyDescent="0.2">
      <c r="D39" s="812"/>
      <c r="E39"/>
      <c r="F39"/>
      <c r="G39"/>
      <c r="H39"/>
      <c r="I39"/>
      <c r="J39"/>
      <c r="K39"/>
      <c r="L39"/>
      <c r="M39"/>
      <c r="N39"/>
      <c r="O39"/>
    </row>
    <row r="40" spans="4:15" ht="12.75" customHeight="1" x14ac:dyDescent="0.2">
      <c r="D40" s="812"/>
      <c r="E40"/>
      <c r="F40"/>
      <c r="G40"/>
      <c r="H40"/>
      <c r="I40"/>
      <c r="J40"/>
      <c r="K40"/>
      <c r="L40"/>
      <c r="M40"/>
      <c r="N40"/>
      <c r="O40"/>
    </row>
    <row r="41" spans="4:15" x14ac:dyDescent="0.2">
      <c r="D41" s="812"/>
      <c r="E41"/>
      <c r="F41"/>
      <c r="G41"/>
      <c r="H41"/>
      <c r="I41"/>
      <c r="J41"/>
      <c r="K41"/>
      <c r="L41"/>
      <c r="M41"/>
      <c r="N41"/>
      <c r="O41"/>
    </row>
    <row r="42" spans="4:15" x14ac:dyDescent="0.2">
      <c r="D42" s="812"/>
      <c r="E42"/>
      <c r="F42"/>
      <c r="G42"/>
      <c r="H42"/>
      <c r="I42"/>
      <c r="J42"/>
      <c r="K42"/>
      <c r="L42"/>
      <c r="M42"/>
      <c r="N42"/>
      <c r="O42"/>
    </row>
    <row r="43" spans="4:15" x14ac:dyDescent="0.2">
      <c r="D43" s="804"/>
      <c r="E43"/>
      <c r="F43"/>
      <c r="G43"/>
      <c r="H43"/>
      <c r="I43"/>
      <c r="J43"/>
      <c r="K43"/>
      <c r="L43"/>
      <c r="M43"/>
      <c r="N43"/>
      <c r="O43"/>
    </row>
    <row r="44" spans="4:15" x14ac:dyDescent="0.2">
      <c r="D44" s="804"/>
      <c r="E44"/>
      <c r="F44"/>
      <c r="G44"/>
      <c r="H44"/>
      <c r="I44"/>
      <c r="J44"/>
      <c r="K44"/>
      <c r="L44"/>
      <c r="M44"/>
      <c r="N44"/>
      <c r="O44"/>
    </row>
    <row r="45" spans="4:15" ht="14.25" x14ac:dyDescent="0.2">
      <c r="D45" s="430"/>
      <c r="E45"/>
      <c r="F45"/>
      <c r="G45"/>
      <c r="H45"/>
      <c r="I45"/>
      <c r="J45"/>
      <c r="K45"/>
      <c r="L45"/>
      <c r="M45"/>
      <c r="N45"/>
      <c r="O45"/>
    </row>
    <row r="46" spans="4:15" ht="14.25" x14ac:dyDescent="0.2">
      <c r="D46" s="430"/>
      <c r="E46"/>
      <c r="F46"/>
      <c r="G46"/>
      <c r="H46"/>
      <c r="I46"/>
      <c r="J46"/>
      <c r="K46"/>
      <c r="L46"/>
      <c r="M46"/>
      <c r="N46"/>
      <c r="O46"/>
    </row>
    <row r="47" spans="4:15" ht="14.25" x14ac:dyDescent="0.2">
      <c r="D47" s="430"/>
      <c r="E47"/>
      <c r="F47"/>
      <c r="G47"/>
      <c r="H47"/>
      <c r="I47"/>
      <c r="J47"/>
      <c r="K47"/>
      <c r="L47"/>
      <c r="M47"/>
      <c r="N47"/>
      <c r="O47"/>
    </row>
    <row r="48" spans="4:15" ht="14.25" x14ac:dyDescent="0.2">
      <c r="D48" s="430"/>
      <c r="E48"/>
      <c r="F48"/>
      <c r="G48"/>
      <c r="H48"/>
      <c r="I48"/>
      <c r="J48"/>
      <c r="K48"/>
      <c r="L48"/>
      <c r="M48"/>
      <c r="N48"/>
      <c r="O48"/>
    </row>
    <row r="49" spans="4:15" ht="14.25" x14ac:dyDescent="0.2">
      <c r="D49" s="430"/>
      <c r="E49"/>
      <c r="F49"/>
      <c r="G49"/>
      <c r="H49"/>
      <c r="I49"/>
      <c r="J49"/>
      <c r="K49"/>
      <c r="L49"/>
      <c r="M49"/>
      <c r="N49"/>
      <c r="O49"/>
    </row>
    <row r="50" spans="4:15" ht="14.25" x14ac:dyDescent="0.2">
      <c r="D50" s="430"/>
      <c r="E50"/>
      <c r="F50"/>
      <c r="G50"/>
      <c r="H50"/>
      <c r="I50"/>
      <c r="J50"/>
      <c r="K50"/>
      <c r="L50"/>
      <c r="M50"/>
      <c r="N50"/>
      <c r="O50"/>
    </row>
    <row r="51" spans="4:15" ht="14.25" x14ac:dyDescent="0.2">
      <c r="D51" s="430"/>
      <c r="E51"/>
      <c r="F51"/>
      <c r="G51"/>
      <c r="H51"/>
      <c r="I51"/>
      <c r="J51"/>
      <c r="K51"/>
      <c r="L51"/>
      <c r="M51"/>
      <c r="N51"/>
      <c r="O51"/>
    </row>
    <row r="52" spans="4:15" ht="14.25" x14ac:dyDescent="0.2">
      <c r="D52" s="430"/>
      <c r="E52"/>
      <c r="F52"/>
      <c r="G52"/>
      <c r="H52"/>
      <c r="I52"/>
      <c r="J52"/>
      <c r="K52"/>
      <c r="L52"/>
      <c r="M52"/>
      <c r="N52"/>
      <c r="O52"/>
    </row>
    <row r="53" spans="4:15" ht="14.25" x14ac:dyDescent="0.2">
      <c r="D53" s="430"/>
      <c r="E53"/>
      <c r="F53"/>
      <c r="G53"/>
      <c r="H53"/>
      <c r="I53"/>
      <c r="J53"/>
      <c r="K53"/>
      <c r="L53"/>
      <c r="M53"/>
      <c r="N53"/>
      <c r="O53"/>
    </row>
    <row r="54" spans="4:15" ht="14.25" x14ac:dyDescent="0.2">
      <c r="D54" s="430"/>
      <c r="E54"/>
      <c r="F54"/>
      <c r="G54"/>
      <c r="H54"/>
      <c r="I54"/>
      <c r="J54"/>
      <c r="K54"/>
      <c r="L54"/>
      <c r="M54"/>
      <c r="N54"/>
      <c r="O54"/>
    </row>
    <row r="55" spans="4:15" ht="14.25" x14ac:dyDescent="0.2">
      <c r="D55" s="430"/>
      <c r="E55"/>
      <c r="F55"/>
      <c r="G55"/>
      <c r="H55"/>
      <c r="I55"/>
      <c r="J55"/>
      <c r="K55"/>
      <c r="L55"/>
      <c r="M55"/>
      <c r="N55"/>
      <c r="O55"/>
    </row>
    <row r="56" spans="4:15" ht="14.25" x14ac:dyDescent="0.2">
      <c r="D56" s="430"/>
      <c r="E56"/>
      <c r="F56"/>
      <c r="G56"/>
      <c r="H56"/>
      <c r="I56"/>
      <c r="J56"/>
      <c r="K56"/>
      <c r="L56"/>
      <c r="M56"/>
      <c r="N56"/>
      <c r="O56"/>
    </row>
    <row r="57" spans="4:15" ht="14.25" x14ac:dyDescent="0.2">
      <c r="D57" s="430"/>
      <c r="E57"/>
      <c r="F57"/>
      <c r="G57"/>
      <c r="H57"/>
      <c r="I57"/>
      <c r="J57"/>
      <c r="K57"/>
      <c r="L57"/>
      <c r="M57"/>
      <c r="N57"/>
      <c r="O57"/>
    </row>
    <row r="58" spans="4:15" ht="14.25" x14ac:dyDescent="0.2">
      <c r="D58" s="430"/>
      <c r="E58"/>
      <c r="F58"/>
      <c r="G58"/>
      <c r="H58"/>
      <c r="I58"/>
      <c r="J58"/>
      <c r="K58"/>
      <c r="L58"/>
      <c r="M58"/>
      <c r="N58"/>
      <c r="O58"/>
    </row>
    <row r="59" spans="4:15" x14ac:dyDescent="0.2">
      <c r="D59" s="804"/>
      <c r="E59"/>
      <c r="F59"/>
      <c r="G59"/>
      <c r="H59"/>
      <c r="I59"/>
      <c r="J59"/>
      <c r="K59"/>
      <c r="L59"/>
      <c r="M59"/>
      <c r="N59"/>
      <c r="O59"/>
    </row>
    <row r="60" spans="4:15" x14ac:dyDescent="0.2">
      <c r="D60" s="793"/>
      <c r="E60"/>
      <c r="F60"/>
      <c r="G60"/>
      <c r="H60"/>
      <c r="I60"/>
      <c r="J60"/>
      <c r="K60"/>
      <c r="L60"/>
      <c r="M60"/>
      <c r="N60"/>
      <c r="O60"/>
    </row>
    <row r="61" spans="4:15" x14ac:dyDescent="0.2">
      <c r="E61"/>
      <c r="F61"/>
      <c r="G61"/>
      <c r="H61"/>
      <c r="I61"/>
      <c r="J61"/>
      <c r="K61"/>
      <c r="L61"/>
      <c r="M61"/>
      <c r="N61"/>
      <c r="O61"/>
    </row>
    <row r="62" spans="4:15" x14ac:dyDescent="0.2">
      <c r="E62"/>
      <c r="F62"/>
      <c r="G62"/>
      <c r="H62"/>
      <c r="I62"/>
      <c r="J62"/>
      <c r="K62"/>
      <c r="L62"/>
      <c r="M62"/>
      <c r="N62"/>
      <c r="O62"/>
    </row>
    <row r="63" spans="4:15" x14ac:dyDescent="0.2">
      <c r="E63"/>
      <c r="F63"/>
      <c r="G63"/>
      <c r="H63"/>
      <c r="I63"/>
      <c r="J63"/>
      <c r="K63"/>
      <c r="L63"/>
      <c r="M63"/>
      <c r="N63"/>
      <c r="O63"/>
    </row>
    <row r="64" spans="4: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23"/>
      <c r="F96" s="723"/>
      <c r="G96" s="723"/>
      <c r="H96" s="723"/>
      <c r="I96" s="723"/>
      <c r="J96" s="723"/>
      <c r="K96" s="723"/>
      <c r="L96" s="723"/>
      <c r="M96" s="723"/>
    </row>
    <row r="97" spans="5:13" x14ac:dyDescent="0.2">
      <c r="E97" s="723"/>
      <c r="F97" s="723"/>
      <c r="G97" s="723"/>
      <c r="H97" s="723"/>
      <c r="I97" s="723"/>
      <c r="J97" s="723"/>
      <c r="K97" s="723"/>
      <c r="L97" s="723"/>
      <c r="M97" s="723"/>
    </row>
    <row r="98" spans="5:13" x14ac:dyDescent="0.2">
      <c r="E98" s="723"/>
      <c r="F98" s="723"/>
      <c r="G98" s="723"/>
      <c r="H98" s="723"/>
      <c r="I98" s="723"/>
      <c r="J98" s="723"/>
      <c r="K98" s="723"/>
      <c r="L98" s="723"/>
      <c r="M98" s="723"/>
    </row>
    <row r="99" spans="5:13" x14ac:dyDescent="0.2">
      <c r="E99" s="723"/>
      <c r="F99" s="723"/>
      <c r="G99" s="723"/>
      <c r="H99" s="723"/>
      <c r="I99" s="723"/>
      <c r="J99" s="723"/>
      <c r="K99" s="723"/>
      <c r="L99" s="723"/>
      <c r="M99" s="723"/>
    </row>
    <row r="100" spans="5:13" x14ac:dyDescent="0.2">
      <c r="E100" s="723"/>
      <c r="F100" s="723"/>
      <c r="G100" s="723"/>
      <c r="H100" s="723"/>
      <c r="I100" s="723"/>
      <c r="J100" s="723"/>
      <c r="K100" s="723"/>
      <c r="L100" s="723"/>
      <c r="M100" s="723"/>
    </row>
    <row r="101" spans="5:13" x14ac:dyDescent="0.2">
      <c r="E101" s="723"/>
      <c r="F101" s="723"/>
      <c r="G101" s="723"/>
      <c r="H101" s="723"/>
      <c r="I101" s="723"/>
      <c r="J101" s="723"/>
      <c r="K101" s="723"/>
      <c r="L101" s="723"/>
      <c r="M101" s="723"/>
    </row>
    <row r="102" spans="5:13" x14ac:dyDescent="0.2">
      <c r="E102" s="723"/>
      <c r="F102" s="723"/>
      <c r="G102" s="723"/>
      <c r="H102" s="723"/>
      <c r="I102" s="723"/>
      <c r="J102" s="723"/>
      <c r="K102" s="723"/>
      <c r="L102" s="723"/>
      <c r="M102" s="723"/>
    </row>
    <row r="103" spans="5:13" x14ac:dyDescent="0.2">
      <c r="E103" s="723"/>
      <c r="F103" s="723"/>
      <c r="G103" s="723"/>
      <c r="H103" s="723"/>
      <c r="I103" s="723"/>
      <c r="J103" s="723"/>
      <c r="K103" s="723"/>
      <c r="L103" s="723"/>
      <c r="M103" s="723"/>
    </row>
    <row r="104" spans="5:13" x14ac:dyDescent="0.2">
      <c r="E104" s="723"/>
      <c r="F104" s="723"/>
      <c r="G104" s="723"/>
      <c r="H104" s="723"/>
      <c r="I104" s="723"/>
      <c r="J104" s="723"/>
      <c r="K104" s="723"/>
      <c r="L104" s="723"/>
      <c r="M104" s="723"/>
    </row>
    <row r="105" spans="5:13" x14ac:dyDescent="0.2">
      <c r="E105" s="723"/>
      <c r="F105" s="723"/>
      <c r="G105" s="723"/>
      <c r="H105" s="723"/>
      <c r="I105" s="723"/>
      <c r="J105" s="723"/>
      <c r="K105" s="723"/>
      <c r="L105" s="723"/>
      <c r="M105" s="723"/>
    </row>
    <row r="106" spans="5:13" x14ac:dyDescent="0.2">
      <c r="E106" s="723"/>
      <c r="F106" s="723"/>
      <c r="G106" s="723"/>
      <c r="H106" s="723"/>
      <c r="I106" s="723"/>
      <c r="J106" s="723"/>
      <c r="K106" s="723"/>
      <c r="L106" s="723"/>
      <c r="M106" s="723"/>
    </row>
    <row r="107" spans="5:13" x14ac:dyDescent="0.2">
      <c r="E107" s="723"/>
      <c r="F107" s="723"/>
      <c r="G107" s="723"/>
      <c r="H107" s="723"/>
      <c r="I107" s="723"/>
      <c r="J107" s="723"/>
      <c r="K107" s="723"/>
      <c r="L107" s="723"/>
      <c r="M107" s="723"/>
    </row>
    <row r="108" spans="5:13" x14ac:dyDescent="0.2">
      <c r="E108" s="723"/>
      <c r="F108" s="723"/>
      <c r="G108" s="723"/>
      <c r="H108" s="723"/>
      <c r="I108" s="723"/>
      <c r="J108" s="723"/>
      <c r="K108" s="723"/>
      <c r="L108" s="723"/>
      <c r="M108" s="723"/>
    </row>
    <row r="109" spans="5:13" x14ac:dyDescent="0.2">
      <c r="E109" s="723"/>
      <c r="F109" s="723"/>
      <c r="G109" s="723"/>
      <c r="H109" s="723"/>
      <c r="I109" s="723"/>
      <c r="J109" s="723"/>
      <c r="K109" s="723"/>
      <c r="L109" s="723"/>
      <c r="M109" s="723"/>
    </row>
    <row r="110" spans="5:13" x14ac:dyDescent="0.2">
      <c r="E110" s="723"/>
      <c r="F110" s="723"/>
      <c r="G110" s="723"/>
      <c r="H110" s="723"/>
      <c r="I110" s="723"/>
      <c r="J110" s="723"/>
      <c r="K110" s="723"/>
      <c r="L110" s="723"/>
      <c r="M110" s="723"/>
    </row>
  </sheetData>
  <mergeCells count="6">
    <mergeCell ref="F7:M7"/>
    <mergeCell ref="F2:M2"/>
    <mergeCell ref="F3:M3"/>
    <mergeCell ref="F4:M4"/>
    <mergeCell ref="F5:M5"/>
    <mergeCell ref="F6:M6"/>
  </mergeCells>
  <hyperlinks>
    <hyperlink ref="F10"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0"/>
    </sheetView>
  </sheetViews>
  <sheetFormatPr defaultRowHeight="15.75" x14ac:dyDescent="0.25"/>
  <cols>
    <col min="1" max="1" width="1.42578125" style="802" customWidth="1"/>
    <col min="2" max="2" width="13.5703125" style="802" customWidth="1"/>
    <col min="3" max="3" width="1.42578125" style="802" customWidth="1"/>
    <col min="4" max="4" width="2.140625" customWidth="1"/>
    <col min="5" max="5" width="1.42578125" style="380" customWidth="1"/>
    <col min="6" max="6" width="3.7109375" style="380" customWidth="1"/>
    <col min="7" max="7" width="29.42578125" style="380" customWidth="1"/>
    <col min="8" max="8" width="2.42578125" style="380" customWidth="1"/>
    <col min="9" max="9" width="94.7109375" style="380" customWidth="1"/>
    <col min="10" max="10" width="3.140625" style="380" customWidth="1"/>
    <col min="11" max="11" width="18.42578125" style="380" customWidth="1"/>
    <col min="12" max="12" width="12.85546875" style="380" customWidth="1"/>
    <col min="13" max="13" width="15.42578125" style="380" customWidth="1"/>
  </cols>
  <sheetData>
    <row r="1" spans="1:13" ht="18" x14ac:dyDescent="0.25">
      <c r="A1" s="870"/>
      <c r="B1" s="871" t="s">
        <v>529</v>
      </c>
      <c r="C1" s="872"/>
      <c r="E1" s="445"/>
      <c r="F1" s="445"/>
      <c r="G1" s="445"/>
      <c r="H1" s="445"/>
      <c r="I1" s="445"/>
      <c r="J1" s="445"/>
      <c r="K1" s="445"/>
      <c r="L1" s="445"/>
      <c r="M1" s="446"/>
    </row>
    <row r="2" spans="1:13" ht="18.75" thickBot="1" x14ac:dyDescent="0.25">
      <c r="A2" s="487"/>
      <c r="B2" s="803"/>
      <c r="C2" s="804"/>
      <c r="E2" s="447"/>
      <c r="F2" s="1264" t="s">
        <v>287</v>
      </c>
      <c r="G2" s="1264"/>
      <c r="H2" s="1264"/>
      <c r="I2" s="1264"/>
      <c r="J2" s="1264"/>
      <c r="K2" s="1264"/>
      <c r="L2" s="1264"/>
      <c r="M2" s="1264"/>
    </row>
    <row r="3" spans="1:13" ht="18.75" thickBot="1" x14ac:dyDescent="0.25">
      <c r="A3" s="487"/>
      <c r="B3" s="805" t="str">
        <f>[1]Title!B3</f>
        <v>Interim</v>
      </c>
      <c r="C3" s="804"/>
      <c r="E3" s="448"/>
      <c r="F3" s="1265" t="s">
        <v>46</v>
      </c>
      <c r="G3" s="1265"/>
      <c r="H3" s="1265"/>
      <c r="I3" s="1265"/>
      <c r="J3" s="1265"/>
      <c r="K3" s="1265"/>
      <c r="L3" s="1265"/>
      <c r="M3" s="1265"/>
    </row>
    <row r="4" spans="1:13" ht="15.6" customHeight="1" x14ac:dyDescent="0.25">
      <c r="A4" s="487"/>
      <c r="B4" s="931" t="str">
        <f>Title!$B$4</f>
        <v>R7</v>
      </c>
      <c r="C4" s="804"/>
      <c r="E4" s="700"/>
      <c r="F4" s="1266" t="s">
        <v>288</v>
      </c>
      <c r="G4" s="1266"/>
      <c r="H4" s="1266"/>
      <c r="I4" s="1266"/>
      <c r="J4" s="1266"/>
      <c r="K4" s="1266"/>
      <c r="L4" s="1266"/>
      <c r="M4" s="1266"/>
    </row>
    <row r="5" spans="1:13" ht="12.75" x14ac:dyDescent="0.2">
      <c r="A5" s="487"/>
      <c r="B5" s="932"/>
      <c r="C5" s="804"/>
      <c r="E5"/>
      <c r="F5"/>
      <c r="G5"/>
      <c r="H5"/>
      <c r="I5"/>
      <c r="J5"/>
      <c r="K5"/>
      <c r="L5"/>
      <c r="M5"/>
    </row>
    <row r="6" spans="1:13" ht="13.5" thickBot="1" x14ac:dyDescent="0.25">
      <c r="A6" s="487"/>
      <c r="B6" s="933"/>
      <c r="C6" s="804"/>
      <c r="E6"/>
      <c r="F6"/>
      <c r="G6"/>
      <c r="H6"/>
      <c r="I6"/>
      <c r="J6"/>
      <c r="K6"/>
      <c r="L6"/>
      <c r="M6"/>
    </row>
    <row r="7" spans="1:13" ht="13.5" thickBot="1" x14ac:dyDescent="0.25">
      <c r="A7" s="487"/>
      <c r="B7" s="812"/>
      <c r="C7" s="813"/>
      <c r="E7"/>
      <c r="F7"/>
      <c r="G7"/>
      <c r="H7"/>
      <c r="I7"/>
      <c r="J7"/>
      <c r="K7"/>
      <c r="L7"/>
      <c r="M7"/>
    </row>
    <row r="8" spans="1:13" ht="25.5" x14ac:dyDescent="0.2">
      <c r="A8" s="487"/>
      <c r="B8" s="643" t="s">
        <v>77</v>
      </c>
      <c r="C8" s="426"/>
      <c r="E8"/>
      <c r="F8" s="798"/>
      <c r="G8"/>
      <c r="H8"/>
      <c r="I8"/>
      <c r="J8"/>
      <c r="K8"/>
      <c r="L8"/>
      <c r="M8"/>
    </row>
    <row r="9" spans="1:13" ht="23.25" x14ac:dyDescent="0.35">
      <c r="A9" s="487"/>
      <c r="B9" s="512" t="s">
        <v>100</v>
      </c>
      <c r="C9" s="426"/>
      <c r="E9"/>
      <c r="F9"/>
      <c r="G9" s="772"/>
      <c r="H9"/>
      <c r="I9"/>
      <c r="J9"/>
      <c r="K9"/>
      <c r="L9"/>
      <c r="M9"/>
    </row>
    <row r="10" spans="1:13" ht="12.75" x14ac:dyDescent="0.2">
      <c r="A10" s="487"/>
      <c r="B10" s="513"/>
      <c r="C10" s="514"/>
      <c r="E10"/>
      <c r="F10"/>
      <c r="G10"/>
      <c r="H10"/>
      <c r="I10"/>
      <c r="J10"/>
      <c r="K10"/>
      <c r="L10"/>
      <c r="M10"/>
    </row>
    <row r="11" spans="1:13" x14ac:dyDescent="0.2">
      <c r="A11" s="487"/>
      <c r="B11" s="515" t="s">
        <v>330</v>
      </c>
      <c r="C11" s="426"/>
      <c r="E11"/>
      <c r="F11"/>
      <c r="G11"/>
      <c r="H11"/>
      <c r="I11"/>
      <c r="J11"/>
      <c r="K11"/>
      <c r="L11"/>
      <c r="M11"/>
    </row>
    <row r="12" spans="1:13" x14ac:dyDescent="0.2">
      <c r="A12" s="848"/>
      <c r="B12" s="516" t="s">
        <v>331</v>
      </c>
      <c r="C12" s="804"/>
      <c r="E12"/>
      <c r="F12"/>
      <c r="G12"/>
      <c r="H12"/>
      <c r="I12"/>
      <c r="J12"/>
      <c r="K12"/>
      <c r="L12"/>
      <c r="M12"/>
    </row>
    <row r="13" spans="1:13" x14ac:dyDescent="0.2">
      <c r="A13" s="487"/>
      <c r="B13" s="517" t="s">
        <v>125</v>
      </c>
      <c r="C13" s="426"/>
      <c r="E13"/>
      <c r="F13"/>
      <c r="G13"/>
      <c r="H13"/>
      <c r="I13"/>
      <c r="J13"/>
      <c r="K13"/>
      <c r="L13"/>
      <c r="M13"/>
    </row>
    <row r="14" spans="1:13" x14ac:dyDescent="0.2">
      <c r="A14" s="848"/>
      <c r="B14" s="518" t="s">
        <v>219</v>
      </c>
      <c r="C14" s="426"/>
      <c r="E14"/>
      <c r="F14"/>
      <c r="G14"/>
      <c r="H14"/>
      <c r="I14"/>
      <c r="J14"/>
      <c r="K14"/>
      <c r="L14"/>
      <c r="M14"/>
    </row>
    <row r="15" spans="1:13" x14ac:dyDescent="0.2">
      <c r="A15" s="848"/>
      <c r="B15" s="427" t="s">
        <v>246</v>
      </c>
      <c r="C15" s="426"/>
      <c r="E15"/>
      <c r="F15"/>
      <c r="G15"/>
      <c r="H15"/>
      <c r="I15"/>
      <c r="J15"/>
      <c r="K15"/>
      <c r="L15"/>
      <c r="M15"/>
    </row>
    <row r="16" spans="1:13" x14ac:dyDescent="0.2">
      <c r="A16" s="848"/>
      <c r="B16" s="428" t="s">
        <v>299</v>
      </c>
      <c r="C16" s="429"/>
      <c r="E16"/>
      <c r="F16"/>
      <c r="G16"/>
      <c r="H16"/>
      <c r="I16"/>
      <c r="J16"/>
      <c r="K16"/>
      <c r="L16"/>
      <c r="M16"/>
    </row>
    <row r="17" spans="1:13" ht="12.75" x14ac:dyDescent="0.2">
      <c r="A17" s="848"/>
      <c r="B17" s="812"/>
      <c r="C17" s="393"/>
      <c r="E17"/>
      <c r="F17"/>
      <c r="G17"/>
      <c r="H17"/>
      <c r="I17"/>
      <c r="J17"/>
      <c r="K17"/>
      <c r="L17"/>
      <c r="M17"/>
    </row>
    <row r="18" spans="1:13" ht="12.75" x14ac:dyDescent="0.2">
      <c r="A18" s="848"/>
      <c r="B18" s="812"/>
      <c r="C18" s="804"/>
      <c r="E18"/>
      <c r="F18"/>
      <c r="G18"/>
      <c r="H18"/>
      <c r="I18"/>
      <c r="J18"/>
      <c r="K18"/>
      <c r="L18"/>
      <c r="M18"/>
    </row>
    <row r="19" spans="1:13" x14ac:dyDescent="0.2">
      <c r="A19" s="487"/>
      <c r="B19" s="617" t="s">
        <v>332</v>
      </c>
      <c r="C19" s="426"/>
      <c r="E19"/>
      <c r="F19"/>
      <c r="G19"/>
      <c r="H19"/>
      <c r="I19"/>
      <c r="J19"/>
      <c r="K19"/>
      <c r="L19"/>
      <c r="M19"/>
    </row>
    <row r="20" spans="1:13" x14ac:dyDescent="0.2">
      <c r="A20" s="848"/>
      <c r="B20" s="516" t="s">
        <v>333</v>
      </c>
      <c r="C20" s="804"/>
      <c r="E20"/>
      <c r="F20"/>
      <c r="G20"/>
      <c r="H20"/>
      <c r="I20"/>
      <c r="J20"/>
      <c r="K20"/>
      <c r="L20"/>
      <c r="M20"/>
    </row>
    <row r="21" spans="1:13" x14ac:dyDescent="0.2">
      <c r="A21" s="487"/>
      <c r="B21" s="644" t="s">
        <v>355</v>
      </c>
      <c r="C21" s="426"/>
      <c r="E21"/>
      <c r="F21"/>
      <c r="G21"/>
      <c r="H21"/>
      <c r="I21"/>
      <c r="J21"/>
      <c r="K21"/>
      <c r="L21"/>
      <c r="M21"/>
    </row>
    <row r="22" spans="1:13" x14ac:dyDescent="0.25">
      <c r="A22" s="848"/>
      <c r="B22" s="618" t="s">
        <v>298</v>
      </c>
      <c r="C22" s="426"/>
      <c r="E22"/>
      <c r="F22"/>
      <c r="G22"/>
      <c r="H22"/>
      <c r="I22"/>
      <c r="J22"/>
      <c r="K22"/>
      <c r="L22"/>
      <c r="M22"/>
    </row>
    <row r="23" spans="1:13" x14ac:dyDescent="0.25">
      <c r="A23" s="848"/>
      <c r="B23" s="619" t="s">
        <v>314</v>
      </c>
      <c r="C23" s="426"/>
      <c r="E23"/>
      <c r="F23"/>
      <c r="G23"/>
      <c r="H23"/>
      <c r="I23"/>
      <c r="J23"/>
      <c r="K23"/>
      <c r="L23"/>
      <c r="M23"/>
    </row>
    <row r="24" spans="1:13" x14ac:dyDescent="0.2">
      <c r="A24" s="848"/>
      <c r="B24" s="645" t="s">
        <v>12</v>
      </c>
      <c r="C24" s="426"/>
      <c r="E24"/>
      <c r="F24"/>
      <c r="G24"/>
      <c r="H24"/>
      <c r="I24"/>
      <c r="J24"/>
      <c r="K24"/>
      <c r="L24"/>
      <c r="M24"/>
    </row>
    <row r="25" spans="1:13" x14ac:dyDescent="0.2">
      <c r="A25" s="848"/>
      <c r="B25" s="646" t="s">
        <v>11</v>
      </c>
      <c r="C25" s="426"/>
      <c r="E25"/>
      <c r="F25"/>
      <c r="G25"/>
      <c r="H25"/>
      <c r="I25"/>
      <c r="J25"/>
      <c r="K25"/>
      <c r="L25"/>
      <c r="M25"/>
    </row>
    <row r="26" spans="1:13" x14ac:dyDescent="0.2">
      <c r="A26" s="848"/>
      <c r="B26" s="647" t="s">
        <v>395</v>
      </c>
      <c r="C26" s="426"/>
      <c r="E26"/>
      <c r="F26"/>
      <c r="G26"/>
      <c r="H26"/>
      <c r="I26"/>
      <c r="J26"/>
      <c r="K26"/>
      <c r="L26"/>
      <c r="M26"/>
    </row>
    <row r="27" spans="1:13" x14ac:dyDescent="0.2">
      <c r="A27" s="848"/>
      <c r="B27" s="719" t="s">
        <v>413</v>
      </c>
      <c r="C27" s="804"/>
      <c r="E27"/>
      <c r="F27"/>
      <c r="G27"/>
      <c r="H27"/>
      <c r="I27"/>
      <c r="J27"/>
      <c r="K27"/>
      <c r="L27"/>
      <c r="M27"/>
    </row>
    <row r="28" spans="1:13" x14ac:dyDescent="0.2">
      <c r="A28" s="487"/>
      <c r="B28" s="650" t="s">
        <v>414</v>
      </c>
      <c r="C28" s="426"/>
      <c r="E28"/>
      <c r="F28"/>
      <c r="G28"/>
      <c r="H28"/>
      <c r="I28"/>
      <c r="J28"/>
      <c r="K28"/>
      <c r="L28"/>
      <c r="M28"/>
    </row>
    <row r="29" spans="1:13" x14ac:dyDescent="0.2">
      <c r="A29" s="848"/>
      <c r="B29" s="812"/>
      <c r="C29" s="426"/>
      <c r="E29"/>
      <c r="F29"/>
      <c r="G29"/>
      <c r="H29"/>
      <c r="I29"/>
      <c r="J29"/>
      <c r="K29"/>
      <c r="L29"/>
      <c r="M29"/>
    </row>
    <row r="30" spans="1:13" x14ac:dyDescent="0.2">
      <c r="A30" s="848"/>
      <c r="B30" s="812"/>
      <c r="C30" s="426"/>
      <c r="E30"/>
      <c r="F30"/>
      <c r="G30"/>
      <c r="H30"/>
      <c r="I30"/>
      <c r="J30"/>
      <c r="K30"/>
      <c r="L30"/>
      <c r="M30"/>
    </row>
    <row r="31" spans="1:13" ht="12.75" x14ac:dyDescent="0.2">
      <c r="A31" s="848"/>
      <c r="B31" s="812"/>
      <c r="C31" s="804"/>
      <c r="E31"/>
      <c r="F31"/>
      <c r="G31"/>
      <c r="H31"/>
      <c r="I31"/>
      <c r="J31"/>
      <c r="K31"/>
      <c r="L31"/>
      <c r="M31"/>
    </row>
    <row r="32" spans="1:13" x14ac:dyDescent="0.2">
      <c r="A32" s="848"/>
      <c r="B32" s="515" t="s">
        <v>334</v>
      </c>
      <c r="C32" s="804"/>
      <c r="E32"/>
      <c r="F32"/>
      <c r="G32"/>
      <c r="H32"/>
      <c r="I32"/>
      <c r="J32"/>
      <c r="K32"/>
      <c r="L32"/>
      <c r="M32"/>
    </row>
    <row r="33" spans="1:13" x14ac:dyDescent="0.2">
      <c r="A33" s="848"/>
      <c r="B33" s="516" t="s">
        <v>335</v>
      </c>
      <c r="C33" s="804"/>
      <c r="E33"/>
      <c r="F33"/>
      <c r="G33"/>
      <c r="H33"/>
      <c r="I33"/>
      <c r="J33"/>
      <c r="K33"/>
      <c r="L33"/>
      <c r="M33"/>
    </row>
    <row r="34" spans="1:13" ht="12.75" x14ac:dyDescent="0.2">
      <c r="A34" s="848"/>
      <c r="B34" s="779" t="s">
        <v>460</v>
      </c>
      <c r="C34" s="804"/>
      <c r="E34"/>
      <c r="F34"/>
      <c r="G34"/>
      <c r="H34"/>
      <c r="I34"/>
      <c r="J34"/>
      <c r="K34"/>
      <c r="L34"/>
      <c r="M34"/>
    </row>
    <row r="35" spans="1:13" ht="15.6" customHeight="1" x14ac:dyDescent="0.2">
      <c r="A35" s="487"/>
      <c r="B35" s="812"/>
      <c r="C35" s="426"/>
      <c r="E35"/>
      <c r="F35"/>
      <c r="G35"/>
      <c r="H35"/>
      <c r="I35"/>
      <c r="J35"/>
      <c r="K35"/>
      <c r="L35"/>
      <c r="M35"/>
    </row>
    <row r="36" spans="1:13" ht="15.6" customHeight="1" x14ac:dyDescent="0.2">
      <c r="A36" s="848"/>
      <c r="B36" s="812"/>
      <c r="C36" s="804"/>
      <c r="E36"/>
      <c r="F36"/>
      <c r="G36"/>
      <c r="H36"/>
      <c r="I36"/>
      <c r="J36"/>
      <c r="K36"/>
      <c r="L36"/>
      <c r="M36"/>
    </row>
    <row r="37" spans="1:13" x14ac:dyDescent="0.2">
      <c r="A37" s="848"/>
      <c r="B37" s="812"/>
      <c r="C37" s="426"/>
      <c r="E37"/>
      <c r="F37"/>
      <c r="G37"/>
      <c r="H37"/>
      <c r="I37"/>
      <c r="J37"/>
      <c r="K37"/>
      <c r="L37"/>
      <c r="M37"/>
    </row>
    <row r="38" spans="1:13" ht="15.75" customHeight="1" x14ac:dyDescent="0.2">
      <c r="A38" s="848"/>
      <c r="B38" s="929" t="s">
        <v>345</v>
      </c>
      <c r="C38" s="426"/>
      <c r="E38"/>
      <c r="F38"/>
      <c r="G38"/>
      <c r="H38"/>
      <c r="I38"/>
      <c r="J38"/>
      <c r="K38"/>
      <c r="L38"/>
      <c r="M38"/>
    </row>
    <row r="39" spans="1:13" ht="15.75" customHeight="1" x14ac:dyDescent="0.2">
      <c r="A39" s="812"/>
      <c r="B39" s="930"/>
      <c r="C39" s="812"/>
      <c r="E39"/>
      <c r="F39"/>
      <c r="G39"/>
      <c r="H39"/>
      <c r="I39"/>
      <c r="J39"/>
      <c r="K39"/>
      <c r="L39"/>
      <c r="M39"/>
    </row>
    <row r="40" spans="1:13" ht="12.75" customHeight="1" x14ac:dyDescent="0.2">
      <c r="A40" s="812"/>
      <c r="B40" s="586" t="s">
        <v>342</v>
      </c>
      <c r="C40" s="812"/>
      <c r="E40"/>
      <c r="F40"/>
      <c r="G40"/>
      <c r="H40"/>
      <c r="I40"/>
      <c r="J40"/>
      <c r="K40"/>
      <c r="L40"/>
      <c r="M40"/>
    </row>
    <row r="41" spans="1:13" x14ac:dyDescent="0.2">
      <c r="A41" s="812"/>
      <c r="B41" s="653" t="s">
        <v>313</v>
      </c>
      <c r="C41" s="812"/>
      <c r="E41"/>
      <c r="F41"/>
      <c r="G41"/>
      <c r="H41"/>
      <c r="I41"/>
      <c r="J41"/>
      <c r="K41"/>
      <c r="L41"/>
      <c r="M41"/>
    </row>
    <row r="42" spans="1:13" ht="13.5" thickBot="1" x14ac:dyDescent="0.25">
      <c r="A42" s="812"/>
      <c r="B42" s="812"/>
      <c r="C42" s="812"/>
      <c r="E42"/>
      <c r="F42"/>
      <c r="G42"/>
      <c r="H42"/>
      <c r="I42"/>
      <c r="J42"/>
      <c r="K42"/>
      <c r="L42"/>
      <c r="M42"/>
    </row>
    <row r="43" spans="1:13" ht="15" x14ac:dyDescent="0.2">
      <c r="A43" s="848"/>
      <c r="B43" s="481" t="s">
        <v>262</v>
      </c>
      <c r="C43" s="804"/>
      <c r="E43"/>
      <c r="F43"/>
      <c r="G43"/>
      <c r="H43"/>
      <c r="I43"/>
      <c r="J43"/>
      <c r="K43"/>
      <c r="L43"/>
      <c r="M43"/>
    </row>
    <row r="44" spans="1:13" ht="15" x14ac:dyDescent="0.2">
      <c r="A44" s="848"/>
      <c r="B44" s="482" t="s">
        <v>226</v>
      </c>
      <c r="C44" s="804"/>
      <c r="E44"/>
      <c r="F44"/>
      <c r="G44"/>
      <c r="H44"/>
      <c r="I44"/>
      <c r="J44"/>
      <c r="K44"/>
      <c r="L44"/>
      <c r="M44"/>
    </row>
    <row r="45" spans="1:13" ht="14.25" x14ac:dyDescent="0.2">
      <c r="A45" s="848"/>
      <c r="B45" s="431" t="s">
        <v>213</v>
      </c>
      <c r="C45" s="430"/>
      <c r="E45"/>
      <c r="F45"/>
      <c r="G45"/>
      <c r="H45"/>
      <c r="I45"/>
      <c r="J45"/>
      <c r="K45"/>
      <c r="L45"/>
      <c r="M45"/>
    </row>
    <row r="46" spans="1:13" ht="14.25" x14ac:dyDescent="0.2">
      <c r="A46" s="848"/>
      <c r="B46" s="432" t="s">
        <v>78</v>
      </c>
      <c r="C46" s="430"/>
      <c r="E46"/>
      <c r="F46"/>
      <c r="G46"/>
      <c r="H46"/>
      <c r="I46"/>
      <c r="J46"/>
      <c r="K46"/>
      <c r="L46"/>
      <c r="M46"/>
    </row>
    <row r="47" spans="1:13" ht="14.25" x14ac:dyDescent="0.2">
      <c r="A47" s="848"/>
      <c r="B47" s="433" t="s">
        <v>79</v>
      </c>
      <c r="C47" s="430"/>
      <c r="E47"/>
      <c r="F47"/>
      <c r="G47"/>
      <c r="H47"/>
      <c r="I47"/>
      <c r="J47"/>
      <c r="K47"/>
      <c r="L47"/>
      <c r="M47"/>
    </row>
    <row r="48" spans="1:13" x14ac:dyDescent="0.2">
      <c r="A48" s="848"/>
      <c r="B48" s="651" t="s">
        <v>76</v>
      </c>
      <c r="C48" s="430"/>
      <c r="E48"/>
      <c r="F48"/>
      <c r="G48"/>
      <c r="H48"/>
      <c r="I48"/>
      <c r="J48"/>
      <c r="K48"/>
      <c r="L48"/>
      <c r="M48"/>
    </row>
    <row r="49" spans="1:13" ht="14.25" x14ac:dyDescent="0.2">
      <c r="A49" s="848"/>
      <c r="B49" s="434" t="s">
        <v>222</v>
      </c>
      <c r="C49" s="430"/>
      <c r="E49"/>
      <c r="F49"/>
      <c r="G49"/>
      <c r="H49"/>
      <c r="I49"/>
      <c r="J49"/>
      <c r="K49"/>
      <c r="L49"/>
      <c r="M49"/>
    </row>
    <row r="50" spans="1:13" ht="14.25" x14ac:dyDescent="0.2">
      <c r="A50" s="848"/>
      <c r="B50" s="434" t="s">
        <v>223</v>
      </c>
      <c r="C50" s="430"/>
      <c r="E50"/>
      <c r="F50"/>
      <c r="G50"/>
      <c r="H50"/>
      <c r="I50"/>
      <c r="J50"/>
      <c r="K50"/>
      <c r="L50"/>
      <c r="M50"/>
    </row>
    <row r="51" spans="1:13" ht="14.25" x14ac:dyDescent="0.2">
      <c r="A51" s="848"/>
      <c r="B51" s="434" t="s">
        <v>104</v>
      </c>
      <c r="C51" s="430"/>
      <c r="E51"/>
      <c r="F51"/>
      <c r="G51"/>
      <c r="H51"/>
      <c r="I51"/>
      <c r="J51"/>
      <c r="K51"/>
      <c r="L51"/>
      <c r="M51"/>
    </row>
    <row r="52" spans="1:13" ht="14.25" x14ac:dyDescent="0.2">
      <c r="A52" s="848"/>
      <c r="B52" s="434" t="s">
        <v>228</v>
      </c>
      <c r="C52" s="430"/>
      <c r="E52"/>
      <c r="F52"/>
      <c r="G52"/>
      <c r="H52"/>
      <c r="I52"/>
      <c r="J52"/>
      <c r="K52"/>
      <c r="L52"/>
      <c r="M52"/>
    </row>
    <row r="53" spans="1:13" ht="14.25" x14ac:dyDescent="0.2">
      <c r="A53" s="848"/>
      <c r="B53" s="434" t="s">
        <v>224</v>
      </c>
      <c r="C53" s="430"/>
      <c r="E53"/>
      <c r="F53"/>
      <c r="G53"/>
      <c r="H53"/>
      <c r="I53"/>
      <c r="J53"/>
      <c r="K53"/>
      <c r="L53"/>
      <c r="M53"/>
    </row>
    <row r="54" spans="1:13" ht="14.25" x14ac:dyDescent="0.2">
      <c r="A54" s="848"/>
      <c r="B54" s="434" t="s">
        <v>103</v>
      </c>
      <c r="C54" s="430"/>
      <c r="E54"/>
      <c r="F54"/>
      <c r="G54"/>
      <c r="H54"/>
      <c r="I54"/>
      <c r="J54"/>
      <c r="K54"/>
      <c r="L54"/>
      <c r="M54"/>
    </row>
    <row r="55" spans="1:13" ht="14.25" x14ac:dyDescent="0.2">
      <c r="A55" s="848"/>
      <c r="B55" s="434" t="s">
        <v>225</v>
      </c>
      <c r="C55" s="430"/>
      <c r="E55"/>
      <c r="F55"/>
      <c r="G55"/>
      <c r="H55"/>
      <c r="I55"/>
      <c r="J55"/>
      <c r="K55"/>
      <c r="L55"/>
      <c r="M55"/>
    </row>
    <row r="56" spans="1:13" ht="14.25" x14ac:dyDescent="0.2">
      <c r="A56" s="848"/>
      <c r="B56" s="519" t="s">
        <v>80</v>
      </c>
      <c r="C56" s="430"/>
      <c r="E56"/>
      <c r="F56"/>
      <c r="G56"/>
      <c r="H56"/>
      <c r="I56"/>
      <c r="J56"/>
      <c r="K56"/>
      <c r="L56"/>
      <c r="M56"/>
    </row>
    <row r="57" spans="1:13" x14ac:dyDescent="0.25">
      <c r="A57" s="848"/>
      <c r="B57" s="812"/>
      <c r="C57" s="430"/>
    </row>
    <row r="58" spans="1:13" x14ac:dyDescent="0.25">
      <c r="A58" s="848"/>
      <c r="B58" s="812"/>
      <c r="C58" s="430"/>
    </row>
    <row r="59" spans="1:13" x14ac:dyDescent="0.25">
      <c r="A59" s="848"/>
      <c r="B59" s="812"/>
      <c r="C59" s="804"/>
    </row>
    <row r="60" spans="1:13" ht="18" x14ac:dyDescent="0.25">
      <c r="A60" s="870"/>
      <c r="B60" s="871" t="s">
        <v>529</v>
      </c>
      <c r="C60" s="872"/>
    </row>
    <row r="61" spans="1:13" x14ac:dyDescent="0.25">
      <c r="A61" s="863"/>
      <c r="B61" s="863"/>
      <c r="C61" s="863"/>
    </row>
    <row r="62" spans="1:13" x14ac:dyDescent="0.25">
      <c r="A62" s="863"/>
      <c r="B62" s="863"/>
      <c r="C62" s="863"/>
    </row>
    <row r="63" spans="1:13" x14ac:dyDescent="0.25">
      <c r="A63" s="863"/>
      <c r="B63" s="863"/>
      <c r="C63" s="863"/>
    </row>
    <row r="64" spans="1:13" x14ac:dyDescent="0.25">
      <c r="A64" s="863"/>
      <c r="B64" s="863"/>
      <c r="C64" s="863"/>
    </row>
    <row r="65" spans="1:3" x14ac:dyDescent="0.25">
      <c r="A65" s="863"/>
      <c r="B65" s="863"/>
      <c r="C65" s="863"/>
    </row>
    <row r="66" spans="1:3" x14ac:dyDescent="0.25">
      <c r="A66" s="863"/>
      <c r="B66" s="863"/>
      <c r="C66" s="863"/>
    </row>
    <row r="67" spans="1:3" x14ac:dyDescent="0.25">
      <c r="A67" s="863"/>
      <c r="B67" s="863"/>
      <c r="C67" s="863"/>
    </row>
    <row r="68" spans="1:3" x14ac:dyDescent="0.25">
      <c r="A68" s="863"/>
      <c r="B68" s="863"/>
      <c r="C68" s="863"/>
    </row>
    <row r="69" spans="1:3" x14ac:dyDescent="0.25">
      <c r="A69" s="863"/>
      <c r="B69" s="863"/>
      <c r="C69" s="863"/>
    </row>
    <row r="70" spans="1:3" x14ac:dyDescent="0.25">
      <c r="A70" s="863"/>
      <c r="B70" s="863"/>
      <c r="C70" s="86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0"/>
    </sheetView>
  </sheetViews>
  <sheetFormatPr defaultRowHeight="12.75" x14ac:dyDescent="0.2"/>
  <cols>
    <col min="1" max="1" width="1.42578125" style="802" customWidth="1"/>
    <col min="2" max="2" width="13.5703125" style="802" customWidth="1"/>
    <col min="3" max="3" width="1.42578125" style="802"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8" x14ac:dyDescent="0.25">
      <c r="A1" s="870"/>
      <c r="B1" s="871" t="s">
        <v>529</v>
      </c>
      <c r="C1" s="872"/>
      <c r="E1" s="682"/>
      <c r="F1" s="683"/>
      <c r="G1" s="683"/>
      <c r="H1" s="683"/>
      <c r="I1" s="683"/>
      <c r="J1" s="683"/>
      <c r="K1" s="683"/>
      <c r="L1" s="683"/>
      <c r="M1" s="684"/>
    </row>
    <row r="2" spans="1:13" ht="18.75" thickBot="1" x14ac:dyDescent="0.25">
      <c r="A2" s="487"/>
      <c r="B2" s="803"/>
      <c r="C2" s="804"/>
      <c r="E2" s="685"/>
      <c r="F2" s="1267" t="s">
        <v>41</v>
      </c>
      <c r="G2" s="1267"/>
      <c r="H2" s="1267"/>
      <c r="I2" s="1267"/>
      <c r="J2" s="1267"/>
      <c r="K2" s="1267"/>
      <c r="L2" s="1267"/>
      <c r="M2" s="1268"/>
    </row>
    <row r="3" spans="1:13" ht="18.75" thickBot="1" x14ac:dyDescent="0.25">
      <c r="A3" s="487"/>
      <c r="B3" s="805" t="str">
        <f>[1]Title!B3</f>
        <v>Interim</v>
      </c>
      <c r="C3" s="804"/>
      <c r="E3" s="346"/>
      <c r="F3" s="1241" t="s">
        <v>42</v>
      </c>
      <c r="G3" s="1241"/>
      <c r="H3" s="1241"/>
      <c r="I3" s="1241"/>
      <c r="J3" s="1241"/>
      <c r="K3" s="1241"/>
      <c r="L3" s="1241"/>
      <c r="M3" s="1241"/>
    </row>
    <row r="4" spans="1:13" ht="15.6" customHeight="1" x14ac:dyDescent="0.2">
      <c r="A4" s="487"/>
      <c r="B4" s="931" t="str">
        <f>Title!$B$4</f>
        <v>R7</v>
      </c>
      <c r="C4" s="804"/>
      <c r="E4" s="347"/>
      <c r="F4" s="1242" t="s">
        <v>47</v>
      </c>
      <c r="G4" s="1242"/>
      <c r="H4" s="1242"/>
      <c r="I4" s="1242"/>
      <c r="J4" s="1242"/>
      <c r="K4" s="1242"/>
      <c r="L4" s="1242"/>
      <c r="M4" s="1242"/>
    </row>
    <row r="5" spans="1:13" x14ac:dyDescent="0.2">
      <c r="A5" s="487"/>
      <c r="B5" s="932"/>
      <c r="C5" s="804"/>
    </row>
    <row r="6" spans="1:13" ht="13.5" thickBot="1" x14ac:dyDescent="0.25">
      <c r="A6" s="487"/>
      <c r="B6" s="933"/>
      <c r="C6" s="804"/>
    </row>
    <row r="7" spans="1:13" ht="13.5" thickBot="1" x14ac:dyDescent="0.25">
      <c r="A7" s="487"/>
      <c r="B7" s="812"/>
      <c r="C7" s="813"/>
    </row>
    <row r="8" spans="1:13" ht="17.45" customHeight="1" x14ac:dyDescent="0.2">
      <c r="A8" s="487"/>
      <c r="B8" s="643" t="s">
        <v>77</v>
      </c>
      <c r="C8" s="426"/>
    </row>
    <row r="9" spans="1:13" ht="15.75" x14ac:dyDescent="0.2">
      <c r="A9" s="487"/>
      <c r="B9" s="512" t="s">
        <v>100</v>
      </c>
      <c r="C9" s="426"/>
    </row>
    <row r="10" spans="1:13" x14ac:dyDescent="0.2">
      <c r="A10" s="487"/>
      <c r="B10" s="513"/>
      <c r="C10" s="514"/>
    </row>
    <row r="11" spans="1:13" ht="15.75" x14ac:dyDescent="0.2">
      <c r="A11" s="487"/>
      <c r="B11" s="515" t="s">
        <v>330</v>
      </c>
      <c r="C11" s="426"/>
    </row>
    <row r="12" spans="1:13" ht="15.75" x14ac:dyDescent="0.2">
      <c r="A12" s="848"/>
      <c r="B12" s="516" t="s">
        <v>331</v>
      </c>
      <c r="C12" s="804"/>
    </row>
    <row r="13" spans="1:13" ht="15.75" x14ac:dyDescent="0.2">
      <c r="A13" s="487"/>
      <c r="B13" s="517" t="s">
        <v>125</v>
      </c>
      <c r="C13" s="426"/>
    </row>
    <row r="14" spans="1:13" ht="15.75" x14ac:dyDescent="0.2">
      <c r="A14" s="848"/>
      <c r="B14" s="518" t="s">
        <v>219</v>
      </c>
      <c r="C14" s="426"/>
    </row>
    <row r="15" spans="1:13" ht="15.75" x14ac:dyDescent="0.2">
      <c r="A15" s="848"/>
      <c r="B15" s="427" t="s">
        <v>246</v>
      </c>
      <c r="C15" s="426"/>
    </row>
    <row r="16" spans="1:13" ht="15.75" x14ac:dyDescent="0.2">
      <c r="A16" s="848"/>
      <c r="B16" s="428" t="s">
        <v>299</v>
      </c>
      <c r="C16" s="429"/>
    </row>
    <row r="17" spans="1:3" x14ac:dyDescent="0.2">
      <c r="A17" s="848"/>
      <c r="B17" s="812"/>
      <c r="C17" s="393"/>
    </row>
    <row r="18" spans="1:3" x14ac:dyDescent="0.2">
      <c r="A18" s="848"/>
      <c r="B18" s="812"/>
      <c r="C18" s="804"/>
    </row>
    <row r="19" spans="1:3" ht="18" customHeight="1" x14ac:dyDescent="0.2">
      <c r="A19" s="487"/>
      <c r="B19" s="617" t="s">
        <v>332</v>
      </c>
      <c r="C19" s="426"/>
    </row>
    <row r="20" spans="1:3" ht="18" customHeight="1" x14ac:dyDescent="0.2">
      <c r="A20" s="848"/>
      <c r="B20" s="516" t="s">
        <v>333</v>
      </c>
      <c r="C20" s="804"/>
    </row>
    <row r="21" spans="1:3" ht="17.45" customHeight="1" x14ac:dyDescent="0.2">
      <c r="A21" s="487"/>
      <c r="B21" s="644" t="s">
        <v>355</v>
      </c>
      <c r="C21" s="426"/>
    </row>
    <row r="22" spans="1:3" ht="15.75" x14ac:dyDescent="0.25">
      <c r="A22" s="848"/>
      <c r="B22" s="618" t="s">
        <v>298</v>
      </c>
      <c r="C22" s="426"/>
    </row>
    <row r="23" spans="1:3" ht="17.45" customHeight="1" x14ac:dyDescent="0.25">
      <c r="A23" s="848"/>
      <c r="B23" s="619" t="s">
        <v>314</v>
      </c>
      <c r="C23" s="426"/>
    </row>
    <row r="24" spans="1:3" ht="15.75" x14ac:dyDescent="0.2">
      <c r="A24" s="848"/>
      <c r="B24" s="645" t="s">
        <v>12</v>
      </c>
      <c r="C24" s="426"/>
    </row>
    <row r="25" spans="1:3" ht="15.75" x14ac:dyDescent="0.2">
      <c r="A25" s="848"/>
      <c r="B25" s="646" t="s">
        <v>11</v>
      </c>
      <c r="C25" s="426"/>
    </row>
    <row r="26" spans="1:3" ht="15.75" x14ac:dyDescent="0.2">
      <c r="A26" s="848"/>
      <c r="B26" s="647" t="s">
        <v>395</v>
      </c>
      <c r="C26" s="426"/>
    </row>
    <row r="27" spans="1:3" ht="15.75" x14ac:dyDescent="0.2">
      <c r="A27" s="848"/>
      <c r="B27" s="719" t="s">
        <v>413</v>
      </c>
      <c r="C27" s="804"/>
    </row>
    <row r="28" spans="1:3" ht="15.75" x14ac:dyDescent="0.2">
      <c r="A28" s="487"/>
      <c r="B28" s="650" t="s">
        <v>414</v>
      </c>
      <c r="C28" s="426"/>
    </row>
    <row r="29" spans="1:3" ht="18" customHeight="1" x14ac:dyDescent="0.2">
      <c r="A29" s="848"/>
      <c r="B29" s="812"/>
      <c r="C29" s="426"/>
    </row>
    <row r="30" spans="1:3" ht="15.75" x14ac:dyDescent="0.2">
      <c r="A30" s="848"/>
      <c r="B30" s="812"/>
      <c r="C30" s="426"/>
    </row>
    <row r="31" spans="1:3" x14ac:dyDescent="0.2">
      <c r="A31" s="848"/>
      <c r="B31" s="812"/>
      <c r="C31" s="804"/>
    </row>
    <row r="32" spans="1:3" ht="17.45" customHeight="1" x14ac:dyDescent="0.2">
      <c r="A32" s="848"/>
      <c r="B32" s="515" t="s">
        <v>334</v>
      </c>
      <c r="C32" s="804"/>
    </row>
    <row r="33" spans="1:3" ht="15.75" x14ac:dyDescent="0.2">
      <c r="A33" s="848"/>
      <c r="B33" s="516" t="s">
        <v>335</v>
      </c>
      <c r="C33" s="804"/>
    </row>
    <row r="34" spans="1:3" ht="17.45" customHeight="1" x14ac:dyDescent="0.2">
      <c r="A34" s="848"/>
      <c r="B34" s="779" t="s">
        <v>460</v>
      </c>
      <c r="C34" s="804"/>
    </row>
    <row r="35" spans="1:3" ht="18" customHeight="1" x14ac:dyDescent="0.2">
      <c r="A35" s="487"/>
      <c r="B35" s="812"/>
      <c r="C35" s="426"/>
    </row>
    <row r="36" spans="1:3" ht="15.6" customHeight="1" x14ac:dyDescent="0.2">
      <c r="A36" s="848"/>
      <c r="B36" s="812"/>
      <c r="C36" s="804"/>
    </row>
    <row r="37" spans="1:3" ht="15.75" x14ac:dyDescent="0.2">
      <c r="A37" s="848"/>
      <c r="B37" s="812"/>
      <c r="C37" s="426"/>
    </row>
    <row r="38" spans="1:3" ht="15.75" customHeight="1" x14ac:dyDescent="0.2">
      <c r="A38" s="848"/>
      <c r="B38" s="929" t="s">
        <v>345</v>
      </c>
      <c r="C38" s="426"/>
    </row>
    <row r="39" spans="1:3" ht="15.75" customHeight="1" x14ac:dyDescent="0.2">
      <c r="A39" s="812"/>
      <c r="B39" s="930"/>
      <c r="C39" s="812"/>
    </row>
    <row r="40" spans="1:3" ht="18" x14ac:dyDescent="0.2">
      <c r="A40" s="812"/>
      <c r="B40" s="586" t="s">
        <v>342</v>
      </c>
      <c r="C40" s="812"/>
    </row>
    <row r="41" spans="1:3" ht="15.75" x14ac:dyDescent="0.2">
      <c r="A41" s="812"/>
      <c r="B41" s="653" t="s">
        <v>313</v>
      </c>
      <c r="C41" s="812"/>
    </row>
    <row r="42" spans="1:3" ht="13.5" thickBot="1" x14ac:dyDescent="0.25">
      <c r="A42" s="812"/>
      <c r="B42" s="812"/>
      <c r="C42" s="812"/>
    </row>
    <row r="43" spans="1:3" ht="17.45" customHeight="1" x14ac:dyDescent="0.2">
      <c r="A43" s="848"/>
      <c r="B43" s="481" t="s">
        <v>262</v>
      </c>
      <c r="C43" s="804"/>
    </row>
    <row r="44" spans="1:3" ht="15" x14ac:dyDescent="0.2">
      <c r="A44" s="848"/>
      <c r="B44" s="482" t="s">
        <v>226</v>
      </c>
      <c r="C44" s="804"/>
    </row>
    <row r="45" spans="1:3" ht="17.45" customHeight="1" x14ac:dyDescent="0.2">
      <c r="A45" s="848"/>
      <c r="B45" s="431" t="s">
        <v>213</v>
      </c>
      <c r="C45" s="430"/>
    </row>
    <row r="46" spans="1:3" ht="18" customHeight="1" x14ac:dyDescent="0.2">
      <c r="A46" s="848"/>
      <c r="B46" s="432" t="s">
        <v>78</v>
      </c>
      <c r="C46" s="430"/>
    </row>
    <row r="47" spans="1:3" ht="14.25" x14ac:dyDescent="0.2">
      <c r="A47" s="848"/>
      <c r="B47" s="433" t="s">
        <v>79</v>
      </c>
      <c r="C47" s="430"/>
    </row>
    <row r="48" spans="1:3" ht="15.75" x14ac:dyDescent="0.2">
      <c r="A48" s="848"/>
      <c r="B48" s="651" t="s">
        <v>76</v>
      </c>
      <c r="C48" s="430"/>
    </row>
    <row r="49" spans="1:13" ht="14.25" x14ac:dyDescent="0.2">
      <c r="A49" s="848"/>
      <c r="B49" s="434" t="s">
        <v>222</v>
      </c>
      <c r="C49" s="430"/>
    </row>
    <row r="50" spans="1:13" ht="14.25" x14ac:dyDescent="0.2">
      <c r="A50" s="848"/>
      <c r="B50" s="434" t="s">
        <v>223</v>
      </c>
      <c r="C50" s="430"/>
    </row>
    <row r="51" spans="1:13" ht="14.25" x14ac:dyDescent="0.2">
      <c r="A51" s="848"/>
      <c r="B51" s="434" t="s">
        <v>104</v>
      </c>
      <c r="C51" s="430"/>
    </row>
    <row r="52" spans="1:13" ht="14.25" x14ac:dyDescent="0.2">
      <c r="A52" s="848"/>
      <c r="B52" s="434" t="s">
        <v>228</v>
      </c>
      <c r="C52" s="430"/>
    </row>
    <row r="53" spans="1:13" ht="17.45" customHeight="1" x14ac:dyDescent="0.2">
      <c r="A53" s="848"/>
      <c r="B53" s="434" t="s">
        <v>224</v>
      </c>
      <c r="C53" s="430"/>
    </row>
    <row r="54" spans="1:13" ht="14.25" x14ac:dyDescent="0.2">
      <c r="A54" s="848"/>
      <c r="B54" s="434" t="s">
        <v>103</v>
      </c>
      <c r="C54" s="430"/>
    </row>
    <row r="55" spans="1:13" ht="14.25" x14ac:dyDescent="0.2">
      <c r="A55" s="848"/>
      <c r="B55" s="434" t="s">
        <v>225</v>
      </c>
      <c r="C55" s="430"/>
    </row>
    <row r="56" spans="1:13" ht="17.45" customHeight="1" x14ac:dyDescent="0.2">
      <c r="A56" s="848"/>
      <c r="B56" s="519" t="s">
        <v>80</v>
      </c>
      <c r="C56" s="430"/>
    </row>
    <row r="57" spans="1:13" ht="14.25" x14ac:dyDescent="0.2">
      <c r="A57" s="848"/>
      <c r="B57" s="812"/>
      <c r="C57" s="430"/>
    </row>
    <row r="58" spans="1:13" ht="14.25" x14ac:dyDescent="0.2">
      <c r="A58" s="848"/>
      <c r="B58" s="812"/>
      <c r="C58" s="430"/>
    </row>
    <row r="59" spans="1:13" x14ac:dyDescent="0.2">
      <c r="A59" s="848"/>
      <c r="B59" s="812"/>
      <c r="C59" s="804"/>
    </row>
    <row r="60" spans="1:13" ht="18" x14ac:dyDescent="0.25">
      <c r="A60" s="870"/>
      <c r="B60" s="871" t="s">
        <v>529</v>
      </c>
      <c r="C60" s="872"/>
    </row>
    <row r="61" spans="1:13" x14ac:dyDescent="0.2">
      <c r="A61" s="863"/>
      <c r="B61" s="863"/>
      <c r="C61" s="863"/>
    </row>
    <row r="62" spans="1:13" x14ac:dyDescent="0.2">
      <c r="A62" s="863"/>
      <c r="B62" s="863"/>
      <c r="C62" s="863"/>
      <c r="E62" s="802"/>
      <c r="F62" s="802"/>
      <c r="G62" s="802"/>
      <c r="H62" s="802"/>
      <c r="I62" s="802"/>
      <c r="J62" s="802"/>
      <c r="K62" s="802"/>
      <c r="L62" s="802"/>
      <c r="M62" s="802"/>
    </row>
    <row r="63" spans="1:13" ht="17.45" customHeight="1" x14ac:dyDescent="0.2">
      <c r="A63" s="863"/>
      <c r="B63" s="863"/>
      <c r="C63" s="863"/>
      <c r="E63" s="802"/>
      <c r="F63" s="802"/>
      <c r="G63" s="802"/>
      <c r="H63" s="802"/>
      <c r="I63" s="802"/>
      <c r="J63" s="802"/>
      <c r="K63" s="802"/>
      <c r="L63" s="802"/>
      <c r="M63" s="802"/>
    </row>
    <row r="64" spans="1:13" x14ac:dyDescent="0.2">
      <c r="A64" s="863"/>
      <c r="B64" s="863"/>
      <c r="C64" s="863"/>
      <c r="E64" s="802"/>
      <c r="F64" s="802"/>
      <c r="G64" s="802"/>
      <c r="H64" s="802"/>
      <c r="I64" s="802"/>
      <c r="J64" s="802"/>
      <c r="K64" s="802"/>
      <c r="L64" s="802"/>
      <c r="M64" s="802"/>
    </row>
    <row r="65" spans="1:13" x14ac:dyDescent="0.2">
      <c r="A65" s="863"/>
      <c r="B65" s="863"/>
      <c r="C65" s="863"/>
      <c r="E65" s="802"/>
      <c r="F65" s="802"/>
      <c r="G65" s="802"/>
      <c r="H65" s="802"/>
      <c r="I65" s="802"/>
      <c r="J65" s="802"/>
      <c r="K65" s="802"/>
      <c r="L65" s="802"/>
      <c r="M65" s="802"/>
    </row>
    <row r="66" spans="1:13" ht="17.45" customHeight="1" x14ac:dyDescent="0.2">
      <c r="A66" s="863"/>
      <c r="B66" s="863"/>
      <c r="C66" s="863"/>
      <c r="E66" s="802"/>
      <c r="F66" s="802"/>
      <c r="G66" s="802"/>
      <c r="H66" s="802"/>
      <c r="I66" s="802"/>
      <c r="J66" s="802"/>
      <c r="K66" s="802"/>
      <c r="L66" s="802"/>
      <c r="M66" s="802"/>
    </row>
    <row r="67" spans="1:13" x14ac:dyDescent="0.2">
      <c r="A67" s="863"/>
      <c r="B67" s="863"/>
      <c r="C67" s="863"/>
      <c r="E67" s="802"/>
      <c r="F67" s="802"/>
      <c r="G67" s="802"/>
      <c r="H67" s="802"/>
      <c r="I67" s="802"/>
      <c r="J67" s="802"/>
      <c r="K67" s="802"/>
      <c r="L67" s="802"/>
      <c r="M67" s="802"/>
    </row>
    <row r="68" spans="1:13" x14ac:dyDescent="0.2">
      <c r="A68" s="863"/>
      <c r="B68" s="863"/>
      <c r="C68" s="863"/>
      <c r="E68" s="802"/>
      <c r="F68" s="802"/>
      <c r="G68" s="802"/>
      <c r="H68" s="802"/>
      <c r="I68" s="802"/>
      <c r="J68" s="802"/>
      <c r="K68" s="802"/>
      <c r="L68" s="802"/>
      <c r="M68" s="802"/>
    </row>
    <row r="69" spans="1:13" x14ac:dyDescent="0.2">
      <c r="A69" s="863"/>
      <c r="B69" s="863"/>
      <c r="C69" s="863"/>
      <c r="E69" s="802"/>
      <c r="F69" s="802"/>
      <c r="G69" s="802"/>
      <c r="H69" s="802"/>
      <c r="I69" s="802"/>
      <c r="J69" s="802"/>
      <c r="K69" s="802"/>
      <c r="L69" s="802"/>
      <c r="M69" s="802"/>
    </row>
    <row r="70" spans="1:13" x14ac:dyDescent="0.2">
      <c r="A70" s="863"/>
      <c r="B70" s="863"/>
      <c r="C70" s="863"/>
      <c r="E70" s="802"/>
      <c r="F70" s="802"/>
      <c r="G70" s="802"/>
      <c r="H70" s="802"/>
      <c r="I70" s="802"/>
      <c r="J70" s="802"/>
      <c r="K70" s="802"/>
      <c r="L70" s="802"/>
      <c r="M70" s="802"/>
    </row>
    <row r="71" spans="1:13" x14ac:dyDescent="0.2">
      <c r="E71" s="802"/>
      <c r="F71" s="802"/>
      <c r="G71" s="802"/>
      <c r="H71" s="802"/>
      <c r="I71" s="802"/>
      <c r="J71" s="802"/>
      <c r="K71" s="802"/>
      <c r="L71" s="802"/>
      <c r="M71" s="802"/>
    </row>
    <row r="72" spans="1:13" x14ac:dyDescent="0.2">
      <c r="E72" s="802"/>
      <c r="F72" s="802"/>
      <c r="G72" s="802"/>
      <c r="H72" s="802"/>
      <c r="I72" s="802"/>
      <c r="J72" s="802"/>
      <c r="K72" s="802"/>
      <c r="L72" s="802"/>
      <c r="M72" s="802"/>
    </row>
    <row r="73" spans="1:13" ht="17.45" customHeight="1" x14ac:dyDescent="0.2">
      <c r="E73" s="802"/>
      <c r="F73" s="802"/>
      <c r="G73" s="802"/>
      <c r="H73" s="802"/>
      <c r="I73" s="802"/>
      <c r="J73" s="802"/>
      <c r="K73" s="802"/>
      <c r="L73" s="802"/>
      <c r="M73" s="802"/>
    </row>
    <row r="74" spans="1:13" x14ac:dyDescent="0.2">
      <c r="E74" s="802"/>
      <c r="F74" s="802"/>
      <c r="G74" s="802"/>
      <c r="H74" s="802"/>
      <c r="I74" s="802"/>
      <c r="J74" s="802"/>
      <c r="K74" s="802"/>
      <c r="L74" s="802"/>
      <c r="M74" s="802"/>
    </row>
    <row r="75" spans="1:13" x14ac:dyDescent="0.2">
      <c r="E75" s="802"/>
      <c r="F75" s="802"/>
      <c r="G75" s="802"/>
      <c r="H75" s="802"/>
      <c r="I75" s="802"/>
      <c r="J75" s="802"/>
      <c r="K75" s="802"/>
      <c r="L75" s="802"/>
      <c r="M75" s="802"/>
    </row>
    <row r="76" spans="1:13" ht="17.45" customHeight="1" x14ac:dyDescent="0.2">
      <c r="E76" s="802"/>
      <c r="F76" s="802"/>
      <c r="G76" s="802"/>
      <c r="H76" s="802"/>
      <c r="I76" s="802"/>
      <c r="J76" s="802"/>
      <c r="K76" s="802"/>
      <c r="L76" s="802"/>
      <c r="M76" s="802"/>
    </row>
    <row r="77" spans="1:13" x14ac:dyDescent="0.2">
      <c r="E77" s="802"/>
      <c r="F77" s="802"/>
      <c r="G77" s="802"/>
      <c r="H77" s="802"/>
      <c r="I77" s="802"/>
      <c r="J77" s="802"/>
      <c r="K77" s="802"/>
      <c r="L77" s="802"/>
      <c r="M77" s="802"/>
    </row>
    <row r="78" spans="1:13" x14ac:dyDescent="0.2">
      <c r="E78" s="802"/>
      <c r="F78" s="802"/>
      <c r="G78" s="802"/>
      <c r="H78" s="802"/>
      <c r="I78" s="802"/>
      <c r="J78" s="802"/>
      <c r="K78" s="802"/>
      <c r="L78" s="802"/>
      <c r="M78" s="802"/>
    </row>
    <row r="79" spans="1:13" x14ac:dyDescent="0.2">
      <c r="E79" s="802"/>
      <c r="F79" s="802"/>
      <c r="G79" s="802"/>
      <c r="H79" s="802"/>
      <c r="I79" s="802"/>
      <c r="J79" s="802"/>
      <c r="K79" s="802"/>
      <c r="L79" s="802"/>
      <c r="M79" s="802"/>
    </row>
    <row r="80" spans="1:13" x14ac:dyDescent="0.2">
      <c r="E80" s="802"/>
      <c r="F80" s="802"/>
      <c r="G80" s="802"/>
      <c r="H80" s="802"/>
      <c r="I80" s="802"/>
      <c r="J80" s="802"/>
      <c r="K80" s="802"/>
      <c r="L80" s="802"/>
      <c r="M80" s="802"/>
    </row>
    <row r="81" spans="5:13" x14ac:dyDescent="0.2">
      <c r="E81" s="802"/>
      <c r="F81" s="802"/>
      <c r="G81" s="802"/>
      <c r="H81" s="802"/>
      <c r="I81" s="802"/>
      <c r="J81" s="802"/>
      <c r="K81" s="802"/>
      <c r="L81" s="802"/>
      <c r="M81" s="802"/>
    </row>
    <row r="82" spans="5:13" x14ac:dyDescent="0.2">
      <c r="E82" s="802"/>
      <c r="F82" s="802"/>
      <c r="G82" s="802"/>
      <c r="H82" s="802"/>
      <c r="I82" s="802"/>
      <c r="J82" s="802"/>
      <c r="K82" s="802"/>
      <c r="L82" s="802"/>
      <c r="M82" s="802"/>
    </row>
    <row r="83" spans="5:13" x14ac:dyDescent="0.2">
      <c r="E83" s="802"/>
      <c r="F83" s="802"/>
      <c r="G83" s="802"/>
      <c r="H83" s="802"/>
      <c r="I83" s="802"/>
      <c r="J83" s="802"/>
      <c r="K83" s="802"/>
      <c r="L83" s="802"/>
      <c r="M83" s="802"/>
    </row>
    <row r="84" spans="5:13" x14ac:dyDescent="0.2">
      <c r="E84" s="802"/>
      <c r="F84" s="802"/>
      <c r="G84" s="802"/>
      <c r="H84" s="802"/>
      <c r="I84" s="802"/>
      <c r="J84" s="802"/>
      <c r="K84" s="802"/>
      <c r="L84" s="802"/>
      <c r="M84" s="802"/>
    </row>
    <row r="85" spans="5:13" x14ac:dyDescent="0.2">
      <c r="E85" s="802"/>
      <c r="F85" s="802"/>
      <c r="G85" s="802"/>
      <c r="H85" s="802"/>
      <c r="I85" s="802"/>
      <c r="J85" s="802"/>
      <c r="K85" s="802"/>
      <c r="L85" s="802"/>
      <c r="M85" s="802"/>
    </row>
    <row r="86" spans="5:13" ht="17.45" customHeight="1" x14ac:dyDescent="0.2">
      <c r="E86" s="802"/>
      <c r="F86" s="802"/>
      <c r="G86" s="802"/>
      <c r="H86" s="802"/>
      <c r="I86" s="802"/>
      <c r="J86" s="802"/>
      <c r="K86" s="802"/>
      <c r="L86" s="802"/>
      <c r="M86" s="802"/>
    </row>
    <row r="87" spans="5:13" x14ac:dyDescent="0.2">
      <c r="E87" s="802"/>
      <c r="F87" s="802"/>
      <c r="G87" s="802"/>
      <c r="H87" s="802"/>
      <c r="I87" s="802"/>
      <c r="J87" s="802"/>
      <c r="K87" s="802"/>
      <c r="L87" s="802"/>
      <c r="M87" s="802"/>
    </row>
    <row r="88" spans="5:13" x14ac:dyDescent="0.2">
      <c r="E88" s="802"/>
      <c r="F88" s="802"/>
      <c r="G88" s="802"/>
      <c r="H88" s="802"/>
      <c r="I88" s="802"/>
      <c r="J88" s="802"/>
      <c r="K88" s="802"/>
      <c r="L88" s="802"/>
      <c r="M88" s="802"/>
    </row>
    <row r="89" spans="5:13" x14ac:dyDescent="0.2">
      <c r="E89" s="802"/>
      <c r="F89" s="802"/>
      <c r="G89" s="802"/>
      <c r="H89" s="802"/>
      <c r="I89" s="802"/>
      <c r="J89" s="802"/>
      <c r="K89" s="802"/>
      <c r="L89" s="802"/>
      <c r="M89" s="802"/>
    </row>
    <row r="90" spans="5:13" x14ac:dyDescent="0.2">
      <c r="E90" s="802"/>
      <c r="F90" s="802"/>
      <c r="G90" s="802"/>
      <c r="H90" s="802"/>
      <c r="I90" s="802"/>
      <c r="J90" s="802"/>
      <c r="K90" s="802"/>
      <c r="L90" s="802"/>
      <c r="M90" s="802"/>
    </row>
    <row r="91" spans="5:13" x14ac:dyDescent="0.2">
      <c r="E91" s="802"/>
      <c r="F91" s="802"/>
      <c r="G91" s="802"/>
      <c r="H91" s="802"/>
      <c r="I91" s="802"/>
      <c r="J91" s="802"/>
      <c r="K91" s="802"/>
      <c r="L91" s="802"/>
      <c r="M91" s="802"/>
    </row>
    <row r="92" spans="5:13" x14ac:dyDescent="0.2">
      <c r="E92" s="802"/>
      <c r="F92" s="802"/>
      <c r="G92" s="802"/>
      <c r="H92" s="802"/>
      <c r="I92" s="802"/>
      <c r="J92" s="802"/>
      <c r="K92" s="802"/>
      <c r="L92" s="802"/>
      <c r="M92" s="802"/>
    </row>
    <row r="93" spans="5:13" x14ac:dyDescent="0.2">
      <c r="E93" s="802"/>
      <c r="F93" s="802"/>
      <c r="G93" s="802"/>
      <c r="H93" s="802"/>
      <c r="I93" s="802"/>
      <c r="J93" s="802"/>
      <c r="K93" s="802"/>
      <c r="L93" s="802"/>
      <c r="M93" s="802"/>
    </row>
    <row r="94" spans="5:13" x14ac:dyDescent="0.2">
      <c r="E94" s="802"/>
      <c r="F94" s="802"/>
      <c r="G94" s="802"/>
      <c r="H94" s="802"/>
      <c r="I94" s="802"/>
      <c r="J94" s="802"/>
      <c r="K94" s="802"/>
      <c r="L94" s="802"/>
      <c r="M94" s="802"/>
    </row>
    <row r="95" spans="5:13" x14ac:dyDescent="0.2">
      <c r="E95" s="802"/>
      <c r="F95" s="802"/>
      <c r="G95" s="802"/>
      <c r="H95" s="802"/>
      <c r="I95" s="802"/>
      <c r="J95" s="802"/>
      <c r="K95" s="802"/>
      <c r="L95" s="802"/>
      <c r="M95" s="802"/>
    </row>
    <row r="96" spans="5:13" x14ac:dyDescent="0.2">
      <c r="E96" s="802"/>
      <c r="F96" s="802"/>
      <c r="G96" s="802"/>
      <c r="H96" s="802"/>
      <c r="I96" s="802"/>
      <c r="J96" s="802"/>
      <c r="K96" s="802"/>
      <c r="L96" s="802"/>
      <c r="M96" s="802"/>
    </row>
    <row r="97" spans="5:13" x14ac:dyDescent="0.2">
      <c r="E97" s="802"/>
      <c r="F97" s="802"/>
      <c r="G97" s="802"/>
      <c r="H97" s="802"/>
      <c r="I97" s="802"/>
      <c r="J97" s="802"/>
      <c r="K97" s="802"/>
      <c r="L97" s="802"/>
      <c r="M97" s="802"/>
    </row>
    <row r="98" spans="5:13" x14ac:dyDescent="0.2">
      <c r="E98" s="802"/>
      <c r="F98" s="802"/>
      <c r="G98" s="802"/>
      <c r="H98" s="802"/>
      <c r="I98" s="802"/>
      <c r="J98" s="802"/>
      <c r="K98" s="802"/>
      <c r="L98" s="802"/>
      <c r="M98" s="802"/>
    </row>
    <row r="99" spans="5:13" x14ac:dyDescent="0.2">
      <c r="E99" s="802"/>
      <c r="F99" s="802"/>
      <c r="G99" s="802"/>
      <c r="H99" s="802"/>
      <c r="I99" s="802"/>
      <c r="J99" s="802"/>
      <c r="K99" s="802"/>
      <c r="L99" s="802"/>
      <c r="M99" s="802"/>
    </row>
    <row r="100" spans="5:13" x14ac:dyDescent="0.2">
      <c r="E100" s="802"/>
      <c r="F100" s="802"/>
      <c r="G100" s="802"/>
      <c r="H100" s="802"/>
      <c r="I100" s="802"/>
      <c r="J100" s="802"/>
      <c r="K100" s="802"/>
      <c r="L100" s="802"/>
      <c r="M100" s="802"/>
    </row>
    <row r="101" spans="5:13" x14ac:dyDescent="0.2">
      <c r="E101" s="802"/>
      <c r="F101" s="802"/>
      <c r="G101" s="802"/>
      <c r="H101" s="802"/>
      <c r="I101" s="802"/>
      <c r="J101" s="802"/>
      <c r="K101" s="802"/>
      <c r="L101" s="802"/>
      <c r="M101" s="802"/>
    </row>
    <row r="102" spans="5:13" x14ac:dyDescent="0.2">
      <c r="E102" s="802"/>
      <c r="F102" s="802"/>
      <c r="G102" s="802"/>
      <c r="H102" s="802"/>
      <c r="I102" s="802"/>
      <c r="J102" s="802"/>
      <c r="K102" s="802"/>
      <c r="L102" s="802"/>
      <c r="M102" s="802"/>
    </row>
    <row r="109" spans="5:13" x14ac:dyDescent="0.2">
      <c r="E109" s="723"/>
      <c r="F109" s="723"/>
      <c r="G109" s="723"/>
      <c r="H109" s="723"/>
      <c r="I109" s="723"/>
      <c r="J109" s="723"/>
      <c r="K109" s="723"/>
      <c r="L109" s="723"/>
      <c r="M109" s="723"/>
    </row>
    <row r="110" spans="5:13" x14ac:dyDescent="0.2">
      <c r="E110" s="723"/>
      <c r="F110" s="723"/>
      <c r="G110" s="723"/>
      <c r="H110" s="723"/>
      <c r="I110" s="723"/>
      <c r="J110" s="723"/>
      <c r="K110" s="723"/>
      <c r="L110" s="723"/>
      <c r="M110" s="723"/>
    </row>
    <row r="111" spans="5:13" x14ac:dyDescent="0.2">
      <c r="E111" s="723"/>
      <c r="F111" s="723"/>
      <c r="G111" s="723"/>
      <c r="H111" s="723"/>
      <c r="I111" s="723"/>
      <c r="J111" s="723"/>
      <c r="K111" s="723"/>
      <c r="L111" s="723"/>
      <c r="M111" s="723"/>
    </row>
    <row r="112" spans="5:13" x14ac:dyDescent="0.2">
      <c r="E112" s="723"/>
      <c r="F112" s="723"/>
      <c r="G112" s="723"/>
      <c r="H112" s="723"/>
      <c r="I112" s="723"/>
      <c r="J112" s="723"/>
      <c r="K112" s="723"/>
      <c r="L112" s="723"/>
      <c r="M112" s="723"/>
    </row>
    <row r="113" spans="5:13" x14ac:dyDescent="0.2">
      <c r="E113" s="723"/>
      <c r="F113" s="723"/>
      <c r="G113" s="723"/>
      <c r="H113" s="723"/>
      <c r="I113" s="723"/>
      <c r="J113" s="723"/>
      <c r="K113" s="723"/>
      <c r="L113" s="723"/>
      <c r="M113" s="723"/>
    </row>
    <row r="114" spans="5:13" x14ac:dyDescent="0.2">
      <c r="E114" s="723"/>
      <c r="F114" s="723"/>
      <c r="G114" s="723"/>
      <c r="H114" s="723"/>
      <c r="I114" s="723"/>
      <c r="J114" s="723"/>
      <c r="K114" s="723"/>
      <c r="L114" s="723"/>
      <c r="M114" s="723"/>
    </row>
    <row r="115" spans="5:13" x14ac:dyDescent="0.2">
      <c r="E115" s="723"/>
      <c r="F115" s="723"/>
      <c r="G115" s="723"/>
      <c r="H115" s="723"/>
      <c r="I115" s="723"/>
      <c r="J115" s="723"/>
      <c r="K115" s="723"/>
      <c r="L115" s="723"/>
      <c r="M115" s="723"/>
    </row>
    <row r="116" spans="5:13" x14ac:dyDescent="0.2">
      <c r="E116" s="723"/>
      <c r="F116" s="723"/>
      <c r="G116" s="723"/>
      <c r="H116" s="723"/>
      <c r="I116" s="723"/>
      <c r="J116" s="723"/>
      <c r="K116" s="723"/>
      <c r="L116" s="723"/>
      <c r="M116" s="723"/>
    </row>
    <row r="117" spans="5:13" x14ac:dyDescent="0.2">
      <c r="E117" s="723"/>
      <c r="F117" s="723"/>
      <c r="G117" s="723"/>
      <c r="H117" s="723"/>
      <c r="I117" s="723"/>
      <c r="J117" s="723"/>
      <c r="K117" s="723"/>
      <c r="L117" s="723"/>
      <c r="M117" s="723"/>
    </row>
    <row r="118" spans="5:13" x14ac:dyDescent="0.2">
      <c r="E118" s="723"/>
      <c r="F118" s="723"/>
      <c r="G118" s="723"/>
      <c r="H118" s="723"/>
      <c r="I118" s="723"/>
      <c r="J118" s="723"/>
      <c r="K118" s="723"/>
      <c r="L118" s="723"/>
      <c r="M118" s="723"/>
    </row>
    <row r="119" spans="5:13" x14ac:dyDescent="0.2">
      <c r="E119" s="723"/>
      <c r="F119" s="723"/>
      <c r="G119" s="723"/>
      <c r="H119" s="723"/>
      <c r="I119" s="723"/>
      <c r="J119" s="723"/>
      <c r="K119" s="723"/>
      <c r="L119" s="723"/>
      <c r="M119" s="723"/>
    </row>
    <row r="120" spans="5:13" x14ac:dyDescent="0.2">
      <c r="E120" s="723"/>
      <c r="F120" s="723"/>
      <c r="G120" s="723"/>
      <c r="H120" s="723"/>
      <c r="I120" s="723"/>
      <c r="J120" s="723"/>
      <c r="K120" s="723"/>
      <c r="L120" s="723"/>
      <c r="M120" s="723"/>
    </row>
    <row r="121" spans="5:13" x14ac:dyDescent="0.2">
      <c r="E121" s="723"/>
      <c r="F121" s="723"/>
      <c r="G121" s="723"/>
      <c r="H121" s="723"/>
      <c r="I121" s="723"/>
      <c r="J121" s="723"/>
      <c r="K121" s="723"/>
      <c r="L121" s="723"/>
      <c r="M121" s="723"/>
    </row>
    <row r="122" spans="5:13" x14ac:dyDescent="0.2">
      <c r="E122" s="723"/>
      <c r="F122" s="723"/>
      <c r="G122" s="723"/>
      <c r="H122" s="723"/>
      <c r="I122" s="723"/>
      <c r="J122" s="723"/>
      <c r="K122" s="723"/>
      <c r="L122" s="723"/>
      <c r="M122" s="723"/>
    </row>
    <row r="123" spans="5:13" x14ac:dyDescent="0.2">
      <c r="E123" s="723"/>
      <c r="F123" s="723"/>
      <c r="G123" s="723"/>
      <c r="H123" s="723"/>
      <c r="I123" s="723"/>
      <c r="J123" s="723"/>
      <c r="K123" s="723"/>
      <c r="L123" s="723"/>
      <c r="M123" s="723"/>
    </row>
    <row r="124" spans="5:13" x14ac:dyDescent="0.2">
      <c r="E124" s="723"/>
      <c r="F124" s="723"/>
      <c r="G124" s="723"/>
      <c r="H124" s="723"/>
      <c r="I124" s="723"/>
      <c r="J124" s="723"/>
      <c r="K124" s="723"/>
      <c r="L124" s="723"/>
      <c r="M124" s="723"/>
    </row>
    <row r="125" spans="5:13" x14ac:dyDescent="0.2">
      <c r="E125" s="723"/>
      <c r="F125" s="723"/>
      <c r="G125" s="723"/>
      <c r="H125" s="723"/>
      <c r="I125" s="723"/>
      <c r="J125" s="723"/>
      <c r="K125" s="723"/>
      <c r="L125" s="723"/>
      <c r="M125" s="723"/>
    </row>
    <row r="126" spans="5:13" x14ac:dyDescent="0.2">
      <c r="E126" s="723"/>
      <c r="F126" s="723"/>
      <c r="G126" s="723"/>
      <c r="H126" s="723"/>
      <c r="I126" s="723"/>
      <c r="J126" s="723"/>
      <c r="K126" s="723"/>
      <c r="L126" s="723"/>
      <c r="M126" s="723"/>
    </row>
    <row r="127" spans="5:13" x14ac:dyDescent="0.2">
      <c r="E127" s="723"/>
      <c r="F127" s="723"/>
      <c r="G127" s="723"/>
      <c r="H127" s="723"/>
      <c r="I127" s="723"/>
      <c r="J127" s="723"/>
      <c r="K127" s="723"/>
      <c r="L127" s="723"/>
      <c r="M127" s="723"/>
    </row>
    <row r="128" spans="5:13" x14ac:dyDescent="0.2">
      <c r="E128" s="696"/>
      <c r="F128" s="696"/>
      <c r="G128" s="696"/>
      <c r="H128" s="696"/>
      <c r="I128" s="696"/>
      <c r="J128" s="696"/>
      <c r="K128" s="696"/>
      <c r="L128" s="696"/>
      <c r="M128" s="696"/>
    </row>
    <row r="129" spans="5:13" x14ac:dyDescent="0.2">
      <c r="E129" s="696"/>
      <c r="F129" s="696"/>
      <c r="G129" s="696"/>
      <c r="H129" s="696"/>
      <c r="I129" s="696"/>
      <c r="J129" s="696"/>
      <c r="K129" s="696"/>
      <c r="L129" s="696"/>
      <c r="M129" s="696"/>
    </row>
    <row r="130" spans="5:13" x14ac:dyDescent="0.2">
      <c r="E130" s="696"/>
      <c r="F130" s="696"/>
      <c r="G130" s="696"/>
      <c r="H130" s="696"/>
      <c r="I130" s="696"/>
      <c r="J130" s="696"/>
      <c r="K130" s="696"/>
      <c r="L130" s="696"/>
      <c r="M130" s="696"/>
    </row>
    <row r="131" spans="5:13" x14ac:dyDescent="0.2">
      <c r="E131" s="696"/>
      <c r="F131" s="696"/>
      <c r="G131" s="696"/>
      <c r="H131" s="696"/>
      <c r="I131" s="696"/>
      <c r="J131" s="696"/>
      <c r="K131" s="696"/>
      <c r="L131" s="696"/>
      <c r="M131" s="696"/>
    </row>
    <row r="132" spans="5:13" x14ac:dyDescent="0.2">
      <c r="E132" s="696"/>
      <c r="F132" s="696"/>
      <c r="G132" s="696"/>
      <c r="H132" s="696"/>
      <c r="I132" s="696"/>
      <c r="J132" s="696"/>
      <c r="K132" s="696"/>
      <c r="L132" s="696"/>
      <c r="M132" s="696"/>
    </row>
    <row r="133" spans="5:13" x14ac:dyDescent="0.2">
      <c r="E133" s="696"/>
      <c r="F133" s="696"/>
      <c r="G133" s="696"/>
      <c r="H133" s="696"/>
      <c r="I133" s="696"/>
      <c r="J133" s="696"/>
      <c r="K133" s="696"/>
      <c r="L133" s="696"/>
      <c r="M133" s="696"/>
    </row>
    <row r="134" spans="5:13" x14ac:dyDescent="0.2">
      <c r="E134" s="696"/>
      <c r="F134" s="696"/>
      <c r="G134" s="696"/>
      <c r="H134" s="696"/>
      <c r="I134" s="696"/>
      <c r="J134" s="696"/>
      <c r="K134" s="696"/>
      <c r="L134" s="696"/>
      <c r="M134" s="696"/>
    </row>
    <row r="135" spans="5:13" x14ac:dyDescent="0.2">
      <c r="E135" s="696"/>
      <c r="F135" s="696"/>
      <c r="G135" s="696"/>
      <c r="H135" s="696"/>
      <c r="I135" s="696"/>
      <c r="J135" s="696"/>
      <c r="K135" s="696"/>
      <c r="L135" s="696"/>
      <c r="M135" s="696"/>
    </row>
    <row r="136" spans="5:13" x14ac:dyDescent="0.2">
      <c r="E136" s="696"/>
      <c r="F136" s="696"/>
      <c r="G136" s="696"/>
      <c r="H136" s="696"/>
      <c r="I136" s="696"/>
      <c r="J136" s="696"/>
      <c r="K136" s="696"/>
      <c r="L136" s="696"/>
      <c r="M136" s="696"/>
    </row>
    <row r="137" spans="5:13" x14ac:dyDescent="0.2">
      <c r="E137" s="696"/>
      <c r="F137" s="696"/>
      <c r="G137" s="696"/>
      <c r="H137" s="696"/>
      <c r="I137" s="696"/>
      <c r="J137" s="696"/>
      <c r="K137" s="696"/>
      <c r="L137" s="696"/>
      <c r="M137" s="696"/>
    </row>
    <row r="138" spans="5:13" x14ac:dyDescent="0.2">
      <c r="E138" s="696"/>
      <c r="F138" s="696"/>
      <c r="G138" s="696"/>
      <c r="H138" s="696"/>
      <c r="I138" s="696"/>
      <c r="J138" s="696"/>
      <c r="K138" s="696"/>
      <c r="L138" s="696"/>
      <c r="M138" s="696"/>
    </row>
    <row r="139" spans="5:13" x14ac:dyDescent="0.2">
      <c r="E139" s="696"/>
      <c r="F139" s="696"/>
      <c r="G139" s="696"/>
      <c r="H139" s="696"/>
      <c r="I139" s="696"/>
      <c r="J139" s="696"/>
      <c r="K139" s="696"/>
      <c r="L139" s="696"/>
      <c r="M139" s="696"/>
    </row>
    <row r="140" spans="5:13" x14ac:dyDescent="0.2">
      <c r="E140" s="696"/>
      <c r="F140" s="696"/>
      <c r="G140" s="696"/>
      <c r="H140" s="696"/>
      <c r="I140" s="696"/>
      <c r="J140" s="696"/>
      <c r="K140" s="696"/>
      <c r="L140" s="696"/>
      <c r="M140" s="696"/>
    </row>
    <row r="141" spans="5:13" x14ac:dyDescent="0.2">
      <c r="E141" s="696"/>
      <c r="F141" s="696"/>
      <c r="G141" s="696"/>
      <c r="H141" s="696"/>
      <c r="I141" s="696"/>
      <c r="J141" s="696"/>
      <c r="K141" s="696"/>
      <c r="L141" s="696"/>
      <c r="M141" s="696"/>
    </row>
    <row r="142" spans="5:13" x14ac:dyDescent="0.2">
      <c r="E142" s="696"/>
      <c r="F142" s="696"/>
      <c r="G142" s="696"/>
      <c r="H142" s="696"/>
      <c r="I142" s="696"/>
      <c r="J142" s="696"/>
      <c r="K142" s="696"/>
      <c r="L142" s="696"/>
      <c r="M142" s="696"/>
    </row>
    <row r="143" spans="5:13" x14ac:dyDescent="0.2">
      <c r="E143" s="696"/>
      <c r="F143" s="696"/>
      <c r="G143" s="696"/>
      <c r="H143" s="696"/>
      <c r="I143" s="696"/>
      <c r="J143" s="696"/>
      <c r="K143" s="696"/>
      <c r="L143" s="696"/>
      <c r="M143" s="696"/>
    </row>
    <row r="144" spans="5:13" x14ac:dyDescent="0.2">
      <c r="E144" s="696"/>
      <c r="F144" s="696"/>
      <c r="G144" s="696"/>
      <c r="H144" s="696"/>
      <c r="I144" s="696"/>
      <c r="J144" s="696"/>
      <c r="K144" s="696"/>
      <c r="L144" s="696"/>
      <c r="M144" s="696"/>
    </row>
    <row r="145" spans="5:13" x14ac:dyDescent="0.2">
      <c r="E145" s="696"/>
      <c r="F145" s="696"/>
      <c r="G145" s="696"/>
      <c r="H145" s="696"/>
      <c r="I145" s="696"/>
      <c r="J145" s="696"/>
      <c r="K145" s="696"/>
      <c r="L145" s="696"/>
      <c r="M145" s="696"/>
    </row>
    <row r="146" spans="5:13" x14ac:dyDescent="0.2">
      <c r="E146" s="696"/>
      <c r="F146" s="696"/>
      <c r="G146" s="696"/>
      <c r="H146" s="696"/>
      <c r="I146" s="696"/>
      <c r="J146" s="696"/>
      <c r="K146" s="696"/>
      <c r="L146" s="696"/>
      <c r="M146" s="696"/>
    </row>
    <row r="147" spans="5:13" x14ac:dyDescent="0.2">
      <c r="E147" s="696"/>
      <c r="F147" s="696"/>
      <c r="G147" s="696"/>
      <c r="H147" s="696"/>
      <c r="I147" s="696"/>
      <c r="J147" s="696"/>
      <c r="K147" s="696"/>
      <c r="L147" s="696"/>
      <c r="M147" s="696"/>
    </row>
    <row r="148" spans="5:13" x14ac:dyDescent="0.2">
      <c r="E148" s="696"/>
      <c r="F148" s="696"/>
      <c r="G148" s="696"/>
      <c r="H148" s="696"/>
      <c r="I148" s="696"/>
      <c r="J148" s="696"/>
      <c r="K148" s="696"/>
      <c r="L148" s="696"/>
      <c r="M148" s="696"/>
    </row>
    <row r="149" spans="5:13" x14ac:dyDescent="0.2">
      <c r="E149" s="696"/>
      <c r="F149" s="696"/>
      <c r="G149" s="696"/>
      <c r="H149" s="696"/>
      <c r="I149" s="696"/>
      <c r="J149" s="696"/>
      <c r="K149" s="696"/>
      <c r="L149" s="696"/>
      <c r="M149" s="696"/>
    </row>
    <row r="150" spans="5:13" x14ac:dyDescent="0.2">
      <c r="E150" s="696"/>
      <c r="F150" s="696"/>
      <c r="G150" s="696"/>
      <c r="H150" s="696"/>
      <c r="I150" s="696"/>
      <c r="J150" s="696"/>
      <c r="K150" s="696"/>
      <c r="L150" s="696"/>
      <c r="M150" s="696"/>
    </row>
    <row r="151" spans="5:13" x14ac:dyDescent="0.2">
      <c r="E151" s="696"/>
      <c r="F151" s="696"/>
      <c r="G151" s="696"/>
      <c r="H151" s="696"/>
      <c r="I151" s="696"/>
      <c r="J151" s="696"/>
      <c r="K151" s="696"/>
      <c r="L151" s="696"/>
      <c r="M151" s="696"/>
    </row>
    <row r="152" spans="5:13" x14ac:dyDescent="0.2">
      <c r="E152" s="696"/>
      <c r="F152" s="696"/>
      <c r="G152" s="696"/>
      <c r="H152" s="696"/>
      <c r="I152" s="696"/>
      <c r="J152" s="696"/>
      <c r="K152" s="696"/>
      <c r="L152" s="696"/>
      <c r="M152" s="696"/>
    </row>
    <row r="153" spans="5:13" x14ac:dyDescent="0.2">
      <c r="E153" s="696"/>
      <c r="F153" s="696"/>
      <c r="G153" s="696"/>
      <c r="H153" s="696"/>
      <c r="I153" s="696"/>
      <c r="J153" s="696"/>
      <c r="K153" s="696"/>
      <c r="L153" s="696"/>
      <c r="M153" s="696"/>
    </row>
  </sheetData>
  <mergeCells count="5">
    <mergeCell ref="B38:B39"/>
    <mergeCell ref="B4:B6"/>
    <mergeCell ref="F2:M2"/>
    <mergeCell ref="F3:M3"/>
    <mergeCell ref="F4:M4"/>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0"/>
    </sheetView>
  </sheetViews>
  <sheetFormatPr defaultRowHeight="12.75" x14ac:dyDescent="0.2"/>
  <cols>
    <col min="1" max="1" width="1.42578125" style="802" customWidth="1"/>
    <col min="2" max="2" width="13.5703125" style="802" customWidth="1"/>
    <col min="3" max="3" width="1.42578125" style="802" customWidth="1"/>
    <col min="4" max="4" width="4.42578125" customWidth="1"/>
    <col min="5" max="5" width="2.5703125" customWidth="1"/>
    <col min="6" max="6" width="4.85546875" customWidth="1"/>
    <col min="9" max="9" width="71.140625" customWidth="1"/>
  </cols>
  <sheetData>
    <row r="1" spans="1:13" ht="18" x14ac:dyDescent="0.25">
      <c r="A1" s="870"/>
      <c r="B1" s="871" t="s">
        <v>529</v>
      </c>
      <c r="C1" s="872"/>
      <c r="E1" s="437"/>
      <c r="F1" s="437"/>
      <c r="G1" s="437"/>
      <c r="H1" s="437"/>
      <c r="I1" s="437"/>
      <c r="J1" s="437"/>
      <c r="K1" s="437"/>
      <c r="L1" s="437"/>
      <c r="M1" s="455"/>
    </row>
    <row r="2" spans="1:13" ht="18.75" thickBot="1" x14ac:dyDescent="0.25">
      <c r="A2" s="487"/>
      <c r="B2" s="803"/>
      <c r="C2" s="804"/>
      <c r="E2" s="1269" t="s">
        <v>13</v>
      </c>
      <c r="F2" s="1269"/>
      <c r="G2" s="1269"/>
      <c r="H2" s="1269"/>
      <c r="I2" s="1269"/>
      <c r="J2" s="1269"/>
      <c r="K2" s="1269"/>
      <c r="L2" s="1269"/>
      <c r="M2" s="1269"/>
    </row>
    <row r="3" spans="1:13" ht="18.75" thickBot="1" x14ac:dyDescent="0.25">
      <c r="A3" s="487"/>
      <c r="B3" s="805" t="str">
        <f>[1]Title!B3</f>
        <v>Interim</v>
      </c>
      <c r="C3" s="804"/>
      <c r="E3" s="346"/>
      <c r="F3" s="1241" t="s">
        <v>356</v>
      </c>
      <c r="G3" s="1241"/>
      <c r="H3" s="1241"/>
      <c r="I3" s="1241"/>
      <c r="J3" s="1241"/>
      <c r="K3" s="1241"/>
      <c r="L3" s="1241"/>
      <c r="M3" s="1241"/>
    </row>
    <row r="4" spans="1:13" ht="15.6" customHeight="1" x14ac:dyDescent="0.2">
      <c r="A4" s="487"/>
      <c r="B4" s="931" t="str">
        <f>Title!$B$4</f>
        <v>R7</v>
      </c>
      <c r="C4" s="804"/>
      <c r="E4" s="347"/>
      <c r="F4" s="1242" t="s">
        <v>370</v>
      </c>
      <c r="G4" s="1242"/>
      <c r="H4" s="1242"/>
      <c r="I4" s="1242"/>
      <c r="J4" s="1242"/>
      <c r="K4" s="1242"/>
      <c r="L4" s="1242"/>
      <c r="M4" s="1242"/>
    </row>
    <row r="5" spans="1:13" x14ac:dyDescent="0.2">
      <c r="A5" s="487"/>
      <c r="B5" s="932"/>
      <c r="C5" s="804"/>
    </row>
    <row r="6" spans="1:13" ht="13.5" thickBot="1" x14ac:dyDescent="0.25">
      <c r="A6" s="487"/>
      <c r="B6" s="933"/>
      <c r="C6" s="804"/>
    </row>
    <row r="7" spans="1:13" ht="13.5" thickBot="1" x14ac:dyDescent="0.25">
      <c r="A7" s="487"/>
      <c r="B7" s="812"/>
      <c r="C7" s="813"/>
    </row>
    <row r="8" spans="1:13" ht="23.25" x14ac:dyDescent="0.2">
      <c r="A8" s="487"/>
      <c r="B8" s="643" t="s">
        <v>77</v>
      </c>
      <c r="C8" s="426"/>
      <c r="E8" s="791"/>
    </row>
    <row r="9" spans="1:13" ht="23.25" x14ac:dyDescent="0.35">
      <c r="A9" s="487"/>
      <c r="B9" s="512" t="s">
        <v>100</v>
      </c>
      <c r="C9" s="426"/>
      <c r="F9" s="772"/>
    </row>
    <row r="10" spans="1:13" ht="23.25" x14ac:dyDescent="0.2">
      <c r="A10" s="487"/>
      <c r="B10" s="513"/>
      <c r="C10" s="514"/>
      <c r="E10" s="791" t="s">
        <v>505</v>
      </c>
    </row>
    <row r="11" spans="1:13" ht="15.75" x14ac:dyDescent="0.2">
      <c r="A11" s="487"/>
      <c r="B11" s="515" t="s">
        <v>330</v>
      </c>
      <c r="C11" s="426"/>
    </row>
    <row r="12" spans="1:13" ht="15.75" x14ac:dyDescent="0.2">
      <c r="A12" s="848"/>
      <c r="B12" s="516" t="s">
        <v>331</v>
      </c>
      <c r="C12" s="804"/>
    </row>
    <row r="13" spans="1:13" ht="15.75" x14ac:dyDescent="0.2">
      <c r="A13" s="487"/>
      <c r="B13" s="517" t="s">
        <v>125</v>
      </c>
      <c r="C13" s="426"/>
    </row>
    <row r="14" spans="1:13" ht="15.75" x14ac:dyDescent="0.2">
      <c r="A14" s="848"/>
      <c r="B14" s="518" t="s">
        <v>219</v>
      </c>
      <c r="C14" s="426"/>
    </row>
    <row r="15" spans="1:13" ht="15.75" x14ac:dyDescent="0.2">
      <c r="A15" s="848"/>
      <c r="B15" s="427" t="s">
        <v>246</v>
      </c>
      <c r="C15" s="426"/>
    </row>
    <row r="16" spans="1:13" ht="15.75" x14ac:dyDescent="0.2">
      <c r="A16" s="848"/>
      <c r="B16" s="428" t="s">
        <v>299</v>
      </c>
      <c r="C16" s="429"/>
    </row>
    <row r="17" spans="1:3" x14ac:dyDescent="0.2">
      <c r="A17" s="848"/>
      <c r="B17" s="812"/>
      <c r="C17" s="393"/>
    </row>
    <row r="18" spans="1:3" x14ac:dyDescent="0.2">
      <c r="A18" s="848"/>
      <c r="B18" s="812"/>
      <c r="C18" s="804"/>
    </row>
    <row r="19" spans="1:3" ht="15.75" x14ac:dyDescent="0.2">
      <c r="A19" s="487"/>
      <c r="B19" s="617" t="s">
        <v>332</v>
      </c>
      <c r="C19" s="426"/>
    </row>
    <row r="20" spans="1:3" ht="15.75" x14ac:dyDescent="0.2">
      <c r="A20" s="848"/>
      <c r="B20" s="516" t="s">
        <v>333</v>
      </c>
      <c r="C20" s="804"/>
    </row>
    <row r="21" spans="1:3" ht="15.75" x14ac:dyDescent="0.2">
      <c r="A21" s="487"/>
      <c r="B21" s="644" t="s">
        <v>355</v>
      </c>
      <c r="C21" s="426"/>
    </row>
    <row r="22" spans="1:3" ht="15.75" x14ac:dyDescent="0.25">
      <c r="A22" s="848"/>
      <c r="B22" s="618" t="s">
        <v>298</v>
      </c>
      <c r="C22" s="426"/>
    </row>
    <row r="23" spans="1:3" ht="15.75" x14ac:dyDescent="0.25">
      <c r="A23" s="848"/>
      <c r="B23" s="619" t="s">
        <v>314</v>
      </c>
      <c r="C23" s="426"/>
    </row>
    <row r="24" spans="1:3" ht="15.75" x14ac:dyDescent="0.2">
      <c r="A24" s="848"/>
      <c r="B24" s="645" t="s">
        <v>12</v>
      </c>
      <c r="C24" s="426"/>
    </row>
    <row r="25" spans="1:3" ht="15.75" x14ac:dyDescent="0.2">
      <c r="A25" s="848"/>
      <c r="B25" s="646" t="s">
        <v>11</v>
      </c>
      <c r="C25" s="426"/>
    </row>
    <row r="26" spans="1:3" ht="15.75" x14ac:dyDescent="0.2">
      <c r="A26" s="848"/>
      <c r="B26" s="647" t="s">
        <v>395</v>
      </c>
      <c r="C26" s="426"/>
    </row>
    <row r="27" spans="1:3" ht="15.75" x14ac:dyDescent="0.2">
      <c r="A27" s="848"/>
      <c r="B27" s="719" t="s">
        <v>413</v>
      </c>
      <c r="C27" s="804"/>
    </row>
    <row r="28" spans="1:3" ht="15.75" x14ac:dyDescent="0.2">
      <c r="A28" s="487"/>
      <c r="B28" s="650" t="s">
        <v>414</v>
      </c>
      <c r="C28" s="426"/>
    </row>
    <row r="29" spans="1:3" ht="15.75" x14ac:dyDescent="0.2">
      <c r="A29" s="848"/>
      <c r="B29" s="812"/>
      <c r="C29" s="426"/>
    </row>
    <row r="30" spans="1:3" ht="15.75" x14ac:dyDescent="0.2">
      <c r="A30" s="848"/>
      <c r="B30" s="812"/>
      <c r="C30" s="426"/>
    </row>
    <row r="31" spans="1:3" x14ac:dyDescent="0.2">
      <c r="A31" s="848"/>
      <c r="B31" s="812"/>
      <c r="C31" s="804"/>
    </row>
    <row r="32" spans="1:3" ht="15.75" x14ac:dyDescent="0.2">
      <c r="A32" s="848"/>
      <c r="B32" s="515" t="s">
        <v>334</v>
      </c>
      <c r="C32" s="804"/>
    </row>
    <row r="33" spans="1:3" ht="15.75" x14ac:dyDescent="0.2">
      <c r="A33" s="848"/>
      <c r="B33" s="516" t="s">
        <v>335</v>
      </c>
      <c r="C33" s="804"/>
    </row>
    <row r="34" spans="1:3" x14ac:dyDescent="0.2">
      <c r="A34" s="848"/>
      <c r="B34" s="779" t="s">
        <v>460</v>
      </c>
      <c r="C34" s="804"/>
    </row>
    <row r="35" spans="1:3" ht="15.75" x14ac:dyDescent="0.2">
      <c r="A35" s="487"/>
      <c r="B35" s="812"/>
      <c r="C35" s="426"/>
    </row>
    <row r="36" spans="1:3" ht="15.6" customHeight="1" x14ac:dyDescent="0.2">
      <c r="A36" s="848"/>
      <c r="B36" s="812"/>
      <c r="C36" s="804"/>
    </row>
    <row r="37" spans="1:3" ht="15.75" x14ac:dyDescent="0.2">
      <c r="A37" s="848"/>
      <c r="B37" s="812"/>
      <c r="C37" s="426"/>
    </row>
    <row r="38" spans="1:3" ht="15.75" customHeight="1" x14ac:dyDescent="0.2">
      <c r="A38" s="848"/>
      <c r="B38" s="929" t="s">
        <v>345</v>
      </c>
      <c r="C38" s="426"/>
    </row>
    <row r="39" spans="1:3" ht="15.75" customHeight="1" x14ac:dyDescent="0.2">
      <c r="A39" s="812"/>
      <c r="B39" s="930"/>
      <c r="C39" s="812"/>
    </row>
    <row r="40" spans="1:3" ht="12.75" customHeight="1" x14ac:dyDescent="0.2">
      <c r="A40" s="812"/>
      <c r="B40" s="586" t="s">
        <v>342</v>
      </c>
      <c r="C40" s="812"/>
    </row>
    <row r="41" spans="1:3" ht="15.75" x14ac:dyDescent="0.2">
      <c r="A41" s="812"/>
      <c r="B41" s="653" t="s">
        <v>313</v>
      </c>
      <c r="C41" s="812"/>
    </row>
    <row r="42" spans="1:3" ht="13.5" thickBot="1" x14ac:dyDescent="0.25">
      <c r="A42" s="812"/>
      <c r="B42" s="812"/>
      <c r="C42" s="812"/>
    </row>
    <row r="43" spans="1:3" ht="15" x14ac:dyDescent="0.2">
      <c r="A43" s="848"/>
      <c r="B43" s="481" t="s">
        <v>262</v>
      </c>
      <c r="C43" s="804"/>
    </row>
    <row r="44" spans="1:3" ht="15" x14ac:dyDescent="0.2">
      <c r="A44" s="848"/>
      <c r="B44" s="482" t="s">
        <v>226</v>
      </c>
      <c r="C44" s="804"/>
    </row>
    <row r="45" spans="1:3" ht="14.25" x14ac:dyDescent="0.2">
      <c r="A45" s="848"/>
      <c r="B45" s="431" t="s">
        <v>213</v>
      </c>
      <c r="C45" s="430"/>
    </row>
    <row r="46" spans="1:3" ht="14.25" x14ac:dyDescent="0.2">
      <c r="A46" s="848"/>
      <c r="B46" s="432" t="s">
        <v>78</v>
      </c>
      <c r="C46" s="430"/>
    </row>
    <row r="47" spans="1:3" ht="14.25" x14ac:dyDescent="0.2">
      <c r="A47" s="848"/>
      <c r="B47" s="433" t="s">
        <v>79</v>
      </c>
      <c r="C47" s="430"/>
    </row>
    <row r="48" spans="1:3"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14.25" x14ac:dyDescent="0.2">
      <c r="A58" s="848"/>
      <c r="B58" s="812"/>
      <c r="C58" s="430"/>
    </row>
    <row r="59" spans="1:3" x14ac:dyDescent="0.2">
      <c r="A59" s="848"/>
      <c r="B59" s="812"/>
      <c r="C59" s="804"/>
    </row>
    <row r="60" spans="1:3" ht="18" x14ac:dyDescent="0.25">
      <c r="A60" s="870"/>
      <c r="B60" s="871" t="s">
        <v>529</v>
      </c>
      <c r="C60" s="872"/>
    </row>
    <row r="61" spans="1:3" x14ac:dyDescent="0.2">
      <c r="A61" s="863"/>
      <c r="B61" s="863"/>
      <c r="C61" s="863"/>
    </row>
    <row r="62" spans="1:3" x14ac:dyDescent="0.2">
      <c r="A62" s="863"/>
      <c r="B62" s="863"/>
      <c r="C62" s="863"/>
    </row>
    <row r="63" spans="1:3" x14ac:dyDescent="0.2">
      <c r="A63" s="863"/>
      <c r="B63" s="863"/>
      <c r="C63" s="863"/>
    </row>
    <row r="64" spans="1:3" x14ac:dyDescent="0.2">
      <c r="A64" s="863"/>
      <c r="B64" s="863"/>
      <c r="C64" s="863"/>
    </row>
    <row r="65" spans="1:3" x14ac:dyDescent="0.2">
      <c r="A65" s="863"/>
      <c r="B65" s="863"/>
      <c r="C65" s="863"/>
    </row>
    <row r="66" spans="1:3" x14ac:dyDescent="0.2">
      <c r="A66" s="863"/>
      <c r="B66" s="863"/>
      <c r="C66" s="863"/>
    </row>
    <row r="67" spans="1:3" x14ac:dyDescent="0.2">
      <c r="A67" s="863"/>
      <c r="B67" s="863"/>
      <c r="C67" s="863"/>
    </row>
    <row r="68" spans="1:3" x14ac:dyDescent="0.2">
      <c r="A68" s="863"/>
      <c r="B68" s="863"/>
      <c r="C68" s="863"/>
    </row>
    <row r="69" spans="1:3" x14ac:dyDescent="0.2">
      <c r="A69" s="863"/>
      <c r="B69" s="863"/>
      <c r="C69" s="863"/>
    </row>
    <row r="70" spans="1:3" x14ac:dyDescent="0.2">
      <c r="A70" s="863"/>
      <c r="B70" s="863"/>
      <c r="C70" s="863"/>
    </row>
    <row r="101" spans="5:13" x14ac:dyDescent="0.2">
      <c r="E101" s="723"/>
      <c r="F101" s="723"/>
      <c r="G101" s="723"/>
      <c r="H101" s="723"/>
      <c r="I101" s="723"/>
      <c r="J101" s="723"/>
      <c r="K101" s="723"/>
      <c r="L101" s="723"/>
      <c r="M101" s="723"/>
    </row>
    <row r="102" spans="5:13" x14ac:dyDescent="0.2">
      <c r="E102" s="723"/>
      <c r="F102" s="723"/>
      <c r="G102" s="723"/>
      <c r="H102" s="723"/>
      <c r="I102" s="723"/>
      <c r="J102" s="723"/>
      <c r="K102" s="723"/>
      <c r="L102" s="723"/>
      <c r="M102" s="723"/>
    </row>
    <row r="103" spans="5:13" x14ac:dyDescent="0.2">
      <c r="E103" s="723"/>
      <c r="F103" s="723"/>
      <c r="G103" s="723"/>
      <c r="H103" s="723"/>
      <c r="I103" s="723"/>
      <c r="J103" s="723"/>
      <c r="K103" s="723"/>
      <c r="L103" s="723"/>
      <c r="M103" s="723"/>
    </row>
    <row r="104" spans="5:13" x14ac:dyDescent="0.2">
      <c r="E104" s="723"/>
      <c r="F104" s="723"/>
      <c r="G104" s="723"/>
      <c r="H104" s="723"/>
      <c r="I104" s="723"/>
      <c r="J104" s="723"/>
      <c r="K104" s="723"/>
      <c r="L104" s="723"/>
      <c r="M104" s="723"/>
    </row>
    <row r="105" spans="5:13" x14ac:dyDescent="0.2">
      <c r="E105" s="723"/>
      <c r="F105" s="723"/>
      <c r="G105" s="723"/>
      <c r="H105" s="723"/>
      <c r="I105" s="723"/>
      <c r="J105" s="723"/>
      <c r="K105" s="723"/>
      <c r="L105" s="723"/>
      <c r="M105" s="723"/>
    </row>
    <row r="106" spans="5:13" x14ac:dyDescent="0.2">
      <c r="E106" s="723"/>
      <c r="F106" s="723"/>
      <c r="G106" s="723"/>
      <c r="H106" s="723"/>
      <c r="I106" s="723"/>
      <c r="J106" s="723"/>
      <c r="K106" s="723"/>
      <c r="L106" s="723"/>
      <c r="M106" s="723"/>
    </row>
    <row r="107" spans="5:13" x14ac:dyDescent="0.2">
      <c r="E107" s="723"/>
      <c r="F107" s="723"/>
      <c r="G107" s="723"/>
      <c r="H107" s="723"/>
      <c r="I107" s="723"/>
      <c r="J107" s="723"/>
      <c r="K107" s="723"/>
      <c r="L107" s="723"/>
      <c r="M107" s="723"/>
    </row>
    <row r="108" spans="5:13" x14ac:dyDescent="0.2">
      <c r="E108" s="723"/>
      <c r="F108" s="723"/>
      <c r="G108" s="723"/>
      <c r="H108" s="723"/>
      <c r="I108" s="723"/>
      <c r="J108" s="723"/>
      <c r="K108" s="723"/>
      <c r="L108" s="723"/>
      <c r="M108" s="723"/>
    </row>
    <row r="109" spans="5:13" x14ac:dyDescent="0.2">
      <c r="E109" s="723"/>
      <c r="F109" s="723"/>
      <c r="G109" s="723"/>
      <c r="H109" s="723"/>
      <c r="I109" s="723"/>
      <c r="J109" s="723"/>
      <c r="K109" s="723"/>
      <c r="L109" s="723"/>
      <c r="M109" s="723"/>
    </row>
    <row r="110" spans="5:13" x14ac:dyDescent="0.2">
      <c r="E110" s="723"/>
      <c r="F110" s="723"/>
      <c r="G110" s="723"/>
      <c r="H110" s="723"/>
      <c r="I110" s="723"/>
      <c r="J110" s="723"/>
      <c r="K110" s="723"/>
      <c r="L110" s="723"/>
      <c r="M110" s="723"/>
    </row>
    <row r="111" spans="5:13" x14ac:dyDescent="0.2">
      <c r="E111" s="723"/>
      <c r="F111" s="723"/>
      <c r="G111" s="723"/>
      <c r="H111" s="723"/>
      <c r="I111" s="723"/>
      <c r="J111" s="723"/>
      <c r="K111" s="723"/>
      <c r="L111" s="723"/>
      <c r="M111" s="723"/>
    </row>
    <row r="112" spans="5:13" x14ac:dyDescent="0.2">
      <c r="E112" s="723"/>
      <c r="F112" s="723"/>
      <c r="G112" s="723"/>
      <c r="H112" s="723"/>
      <c r="I112" s="723"/>
      <c r="J112" s="723"/>
      <c r="K112" s="723"/>
      <c r="L112" s="723"/>
      <c r="M112" s="723"/>
    </row>
    <row r="113" spans="5:13" x14ac:dyDescent="0.2">
      <c r="E113" s="698"/>
      <c r="F113" s="698"/>
      <c r="G113" s="698"/>
      <c r="H113" s="698"/>
      <c r="I113" s="698"/>
      <c r="J113" s="698"/>
      <c r="K113" s="698"/>
      <c r="L113" s="698"/>
      <c r="M113" s="698"/>
    </row>
    <row r="114" spans="5:13" x14ac:dyDescent="0.2">
      <c r="E114" s="581"/>
      <c r="F114" s="581"/>
      <c r="G114" s="581"/>
      <c r="H114" s="581"/>
      <c r="I114" s="581"/>
      <c r="J114" s="581"/>
      <c r="K114" s="581"/>
      <c r="L114" s="581"/>
      <c r="M114" s="581"/>
    </row>
    <row r="115" spans="5:13" x14ac:dyDescent="0.2">
      <c r="E115" s="581"/>
      <c r="F115" s="581"/>
      <c r="G115" s="581"/>
      <c r="H115" s="581"/>
      <c r="I115" s="581"/>
      <c r="J115" s="581"/>
      <c r="K115" s="581"/>
      <c r="L115" s="581"/>
      <c r="M115" s="581"/>
    </row>
    <row r="116" spans="5:13" x14ac:dyDescent="0.2">
      <c r="E116" s="581"/>
      <c r="F116" s="581"/>
      <c r="G116" s="581"/>
      <c r="H116" s="581"/>
      <c r="I116" s="581"/>
      <c r="J116" s="581"/>
      <c r="K116" s="581"/>
      <c r="L116" s="581"/>
      <c r="M116" s="581"/>
    </row>
    <row r="117" spans="5:13" x14ac:dyDescent="0.2">
      <c r="E117" s="581"/>
      <c r="F117" s="581"/>
      <c r="G117" s="581"/>
      <c r="H117" s="581"/>
      <c r="I117" s="581"/>
      <c r="J117" s="581"/>
      <c r="K117" s="581"/>
      <c r="L117" s="581"/>
      <c r="M117" s="581"/>
    </row>
    <row r="118" spans="5:13" x14ac:dyDescent="0.2">
      <c r="E118" s="581"/>
      <c r="F118" s="581"/>
      <c r="G118" s="581"/>
      <c r="H118" s="581"/>
      <c r="I118" s="581"/>
      <c r="J118" s="581"/>
      <c r="K118" s="581"/>
      <c r="L118" s="581"/>
      <c r="M118" s="581"/>
    </row>
    <row r="119" spans="5:13" x14ac:dyDescent="0.2">
      <c r="E119" s="581"/>
      <c r="F119" s="581"/>
      <c r="G119" s="581"/>
      <c r="H119" s="581"/>
      <c r="I119" s="581"/>
      <c r="J119" s="581"/>
      <c r="K119" s="581"/>
      <c r="L119" s="581"/>
      <c r="M119" s="581"/>
    </row>
    <row r="120" spans="5:13" x14ac:dyDescent="0.2">
      <c r="E120" s="581"/>
      <c r="F120" s="581"/>
      <c r="G120" s="581"/>
      <c r="H120" s="581"/>
      <c r="I120" s="581"/>
      <c r="J120" s="581"/>
      <c r="K120" s="581"/>
      <c r="L120" s="581"/>
      <c r="M120" s="581"/>
    </row>
    <row r="121" spans="5:13" x14ac:dyDescent="0.2">
      <c r="E121" s="581"/>
      <c r="F121" s="581"/>
      <c r="G121" s="581"/>
      <c r="H121" s="581"/>
      <c r="I121" s="581"/>
      <c r="J121" s="581"/>
      <c r="K121" s="581"/>
      <c r="L121" s="581"/>
      <c r="M121" s="581"/>
    </row>
    <row r="122" spans="5:13" x14ac:dyDescent="0.2">
      <c r="E122" s="581"/>
      <c r="F122" s="581"/>
      <c r="G122" s="581"/>
      <c r="H122" s="581"/>
      <c r="I122" s="581"/>
      <c r="J122" s="581"/>
      <c r="K122" s="581"/>
      <c r="L122" s="581"/>
      <c r="M122" s="581"/>
    </row>
    <row r="123" spans="5:13" x14ac:dyDescent="0.2">
      <c r="E123" s="581"/>
      <c r="F123" s="581"/>
      <c r="G123" s="581"/>
      <c r="H123" s="581"/>
      <c r="I123" s="581"/>
      <c r="J123" s="581"/>
      <c r="K123" s="581"/>
      <c r="L123" s="581"/>
      <c r="M123" s="581"/>
    </row>
    <row r="124" spans="5:13" x14ac:dyDescent="0.2">
      <c r="E124" s="581"/>
      <c r="F124" s="581"/>
      <c r="G124" s="581"/>
      <c r="H124" s="581"/>
      <c r="I124" s="581"/>
      <c r="J124" s="581"/>
      <c r="K124" s="581"/>
      <c r="L124" s="581"/>
      <c r="M124" s="581"/>
    </row>
    <row r="125" spans="5:13" x14ac:dyDescent="0.2">
      <c r="E125" s="581"/>
      <c r="F125" s="581"/>
      <c r="G125" s="581"/>
      <c r="H125" s="581"/>
      <c r="I125" s="581"/>
      <c r="J125" s="581"/>
      <c r="K125" s="581"/>
      <c r="L125" s="581"/>
      <c r="M125" s="581"/>
    </row>
    <row r="126" spans="5:13" x14ac:dyDescent="0.2">
      <c r="E126" s="581"/>
      <c r="F126" s="581"/>
      <c r="G126" s="581"/>
      <c r="H126" s="581"/>
      <c r="I126" s="581"/>
      <c r="J126" s="581"/>
      <c r="K126" s="581"/>
      <c r="L126" s="581"/>
      <c r="M126" s="581"/>
    </row>
    <row r="127" spans="5:13" x14ac:dyDescent="0.2">
      <c r="E127" s="581"/>
      <c r="F127" s="581"/>
      <c r="G127" s="581"/>
      <c r="H127" s="581"/>
      <c r="I127" s="581"/>
      <c r="J127" s="581"/>
      <c r="K127" s="581"/>
      <c r="L127" s="581"/>
      <c r="M127" s="581"/>
    </row>
    <row r="128" spans="5:13" x14ac:dyDescent="0.2">
      <c r="E128" s="581"/>
      <c r="F128" s="581"/>
      <c r="G128" s="581"/>
      <c r="H128" s="581"/>
      <c r="I128" s="581"/>
      <c r="J128" s="581"/>
      <c r="K128" s="581"/>
      <c r="L128" s="581"/>
      <c r="M128" s="581"/>
    </row>
    <row r="129" spans="5:13" x14ac:dyDescent="0.2">
      <c r="E129" s="581"/>
      <c r="F129" s="581"/>
      <c r="G129" s="581"/>
      <c r="H129" s="581"/>
      <c r="I129" s="581"/>
      <c r="J129" s="581"/>
      <c r="K129" s="581"/>
      <c r="L129" s="581"/>
      <c r="M129" s="581"/>
    </row>
    <row r="130" spans="5:13" x14ac:dyDescent="0.2">
      <c r="E130" s="581"/>
      <c r="F130" s="581"/>
      <c r="G130" s="581"/>
      <c r="H130" s="581"/>
      <c r="I130" s="581"/>
      <c r="J130" s="581"/>
      <c r="K130" s="581"/>
      <c r="L130" s="581"/>
      <c r="M130" s="581"/>
    </row>
    <row r="131" spans="5:13" x14ac:dyDescent="0.2">
      <c r="E131" s="581"/>
      <c r="F131" s="581"/>
      <c r="G131" s="581"/>
      <c r="H131" s="581"/>
      <c r="I131" s="581"/>
      <c r="J131" s="581"/>
      <c r="K131" s="581"/>
      <c r="L131" s="581"/>
      <c r="M131" s="581"/>
    </row>
    <row r="132" spans="5:13" x14ac:dyDescent="0.2">
      <c r="E132" s="581"/>
      <c r="F132" s="581"/>
      <c r="G132" s="581"/>
      <c r="H132" s="581"/>
      <c r="I132" s="581"/>
      <c r="J132" s="581"/>
      <c r="K132" s="581"/>
      <c r="L132" s="581"/>
      <c r="M132" s="581"/>
    </row>
    <row r="133" spans="5:13" x14ac:dyDescent="0.2">
      <c r="E133" s="581"/>
      <c r="F133" s="581"/>
      <c r="G133" s="581"/>
      <c r="H133" s="581"/>
      <c r="I133" s="581"/>
      <c r="J133" s="581"/>
      <c r="K133" s="581"/>
      <c r="L133" s="581"/>
      <c r="M133" s="581"/>
    </row>
    <row r="134" spans="5:13" x14ac:dyDescent="0.2">
      <c r="E134" s="581"/>
      <c r="F134" s="581"/>
      <c r="G134" s="581"/>
      <c r="H134" s="581"/>
      <c r="I134" s="581"/>
      <c r="J134" s="581"/>
      <c r="K134" s="581"/>
      <c r="L134" s="581"/>
      <c r="M134" s="581"/>
    </row>
    <row r="135" spans="5:13" x14ac:dyDescent="0.2">
      <c r="E135" s="581"/>
      <c r="F135" s="581"/>
      <c r="G135" s="581"/>
      <c r="H135" s="581"/>
      <c r="I135" s="581"/>
      <c r="J135" s="581"/>
      <c r="K135" s="581"/>
      <c r="L135" s="581"/>
      <c r="M135" s="581"/>
    </row>
    <row r="136" spans="5:13" x14ac:dyDescent="0.2">
      <c r="E136" s="581"/>
      <c r="F136" s="581"/>
      <c r="G136" s="581"/>
      <c r="H136" s="581"/>
      <c r="I136" s="581"/>
      <c r="J136" s="581"/>
      <c r="K136" s="581"/>
      <c r="L136" s="581"/>
      <c r="M136" s="581"/>
    </row>
    <row r="137" spans="5:13" x14ac:dyDescent="0.2">
      <c r="E137" s="581"/>
      <c r="F137" s="581"/>
      <c r="G137" s="581"/>
      <c r="H137" s="581"/>
      <c r="I137" s="581"/>
      <c r="J137" s="581"/>
      <c r="K137" s="581"/>
      <c r="L137" s="581"/>
      <c r="M137" s="581"/>
    </row>
    <row r="138" spans="5:13" x14ac:dyDescent="0.2">
      <c r="E138" s="581"/>
      <c r="F138" s="581"/>
      <c r="G138" s="581"/>
      <c r="H138" s="581"/>
      <c r="I138" s="581"/>
      <c r="J138" s="581"/>
      <c r="K138" s="581"/>
      <c r="L138" s="581"/>
      <c r="M138" s="581"/>
    </row>
    <row r="139" spans="5:13" x14ac:dyDescent="0.2">
      <c r="E139" s="581"/>
      <c r="F139" s="581"/>
      <c r="G139" s="581"/>
      <c r="H139" s="581"/>
      <c r="I139" s="581"/>
      <c r="J139" s="581"/>
      <c r="K139" s="581"/>
      <c r="L139" s="581"/>
      <c r="M139" s="581"/>
    </row>
    <row r="140" spans="5:13" x14ac:dyDescent="0.2">
      <c r="E140" s="581"/>
      <c r="F140" s="581"/>
      <c r="G140" s="581"/>
      <c r="H140" s="581"/>
      <c r="I140" s="581"/>
      <c r="J140" s="581"/>
      <c r="K140" s="581"/>
      <c r="L140" s="581"/>
      <c r="M140" s="581"/>
    </row>
    <row r="141" spans="5:13" x14ac:dyDescent="0.2">
      <c r="E141" s="581"/>
      <c r="F141" s="581"/>
      <c r="G141" s="581"/>
      <c r="H141" s="581"/>
      <c r="I141" s="581"/>
      <c r="J141" s="581"/>
      <c r="K141" s="581"/>
      <c r="L141" s="581"/>
      <c r="M141" s="581"/>
    </row>
    <row r="142" spans="5:13" x14ac:dyDescent="0.2">
      <c r="E142" s="581"/>
      <c r="F142" s="581"/>
      <c r="G142" s="581"/>
      <c r="H142" s="581"/>
      <c r="I142" s="581"/>
      <c r="J142" s="581"/>
      <c r="K142" s="581"/>
      <c r="L142" s="581"/>
      <c r="M142" s="581"/>
    </row>
    <row r="143" spans="5:13" x14ac:dyDescent="0.2">
      <c r="E143" s="581"/>
      <c r="F143" s="581"/>
      <c r="G143" s="581"/>
      <c r="H143" s="581"/>
      <c r="I143" s="581"/>
      <c r="J143" s="581"/>
      <c r="K143" s="581"/>
      <c r="L143" s="581"/>
      <c r="M143" s="581"/>
    </row>
    <row r="144" spans="5:13" x14ac:dyDescent="0.2">
      <c r="E144" s="581"/>
      <c r="F144" s="581"/>
      <c r="G144" s="581"/>
      <c r="H144" s="581"/>
      <c r="I144" s="581"/>
      <c r="J144" s="581"/>
      <c r="K144" s="581"/>
      <c r="L144" s="581"/>
      <c r="M144" s="581"/>
    </row>
    <row r="145" spans="5:13" x14ac:dyDescent="0.2">
      <c r="E145" s="581"/>
      <c r="F145" s="581"/>
      <c r="G145" s="581"/>
      <c r="H145" s="581"/>
      <c r="I145" s="581"/>
      <c r="J145" s="581"/>
      <c r="K145" s="581"/>
      <c r="L145" s="581"/>
      <c r="M145" s="581"/>
    </row>
    <row r="146" spans="5:13" x14ac:dyDescent="0.2">
      <c r="E146" s="581"/>
      <c r="F146" s="581"/>
      <c r="G146" s="581"/>
      <c r="H146" s="581"/>
      <c r="I146" s="581"/>
      <c r="J146" s="581"/>
      <c r="K146" s="581"/>
      <c r="L146" s="581"/>
      <c r="M146" s="581"/>
    </row>
    <row r="147" spans="5:13" x14ac:dyDescent="0.2">
      <c r="E147" s="581"/>
      <c r="F147" s="581"/>
      <c r="G147" s="581"/>
      <c r="H147" s="581"/>
      <c r="I147" s="581"/>
      <c r="J147" s="581"/>
      <c r="K147" s="581"/>
      <c r="L147" s="581"/>
      <c r="M147" s="581"/>
    </row>
    <row r="148" spans="5:13" x14ac:dyDescent="0.2">
      <c r="E148" s="581"/>
      <c r="F148" s="581"/>
      <c r="G148" s="581"/>
      <c r="H148" s="581"/>
      <c r="I148" s="581"/>
      <c r="J148" s="581"/>
      <c r="K148" s="581"/>
      <c r="L148" s="581"/>
      <c r="M148" s="581"/>
    </row>
    <row r="149" spans="5:13" x14ac:dyDescent="0.2">
      <c r="E149" s="581"/>
      <c r="F149" s="581"/>
      <c r="G149" s="581"/>
      <c r="H149" s="581"/>
      <c r="I149" s="581"/>
      <c r="J149" s="581"/>
      <c r="K149" s="581"/>
      <c r="L149" s="581"/>
      <c r="M149" s="581"/>
    </row>
    <row r="150" spans="5:13" x14ac:dyDescent="0.2">
      <c r="E150" s="581"/>
      <c r="F150" s="581"/>
      <c r="G150" s="581"/>
      <c r="H150" s="581"/>
      <c r="I150" s="581"/>
      <c r="J150" s="581"/>
      <c r="K150" s="581"/>
      <c r="L150" s="581"/>
      <c r="M150" s="581"/>
    </row>
    <row r="151" spans="5:13" x14ac:dyDescent="0.2">
      <c r="E151" s="581"/>
      <c r="F151" s="581"/>
      <c r="G151" s="581"/>
      <c r="H151" s="581"/>
      <c r="I151" s="581"/>
      <c r="J151" s="581"/>
      <c r="K151" s="581"/>
      <c r="L151" s="581"/>
      <c r="M151" s="581"/>
    </row>
    <row r="152" spans="5:13" x14ac:dyDescent="0.2">
      <c r="E152" s="581"/>
      <c r="F152" s="581"/>
      <c r="G152" s="581"/>
      <c r="H152" s="581"/>
      <c r="I152" s="581"/>
      <c r="J152" s="581"/>
      <c r="K152" s="581"/>
      <c r="L152" s="581"/>
      <c r="M152" s="581"/>
    </row>
    <row r="153" spans="5:13" x14ac:dyDescent="0.2">
      <c r="E153" s="581"/>
      <c r="F153" s="581"/>
      <c r="G153" s="581"/>
      <c r="H153" s="581"/>
      <c r="I153" s="581"/>
      <c r="J153" s="581"/>
      <c r="K153" s="581"/>
      <c r="L153" s="581"/>
      <c r="M153" s="581"/>
    </row>
    <row r="154" spans="5:13" x14ac:dyDescent="0.2">
      <c r="E154" s="581"/>
      <c r="F154" s="581"/>
      <c r="G154" s="581"/>
      <c r="H154" s="581"/>
      <c r="I154" s="581"/>
      <c r="J154" s="581"/>
      <c r="K154" s="581"/>
      <c r="L154" s="581"/>
      <c r="M154" s="581"/>
    </row>
  </sheetData>
  <mergeCells count="5">
    <mergeCell ref="E2:M2"/>
    <mergeCell ref="F3:M3"/>
    <mergeCell ref="B4:B6"/>
    <mergeCell ref="F4:M4"/>
    <mergeCell ref="B38:B39"/>
  </mergeCells>
  <phoneticPr fontId="72" type="noConversion"/>
  <hyperlinks>
    <hyperlink ref="E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0"/>
    </sheetView>
  </sheetViews>
  <sheetFormatPr defaultColWidth="8.85546875" defaultRowHeight="12.75" x14ac:dyDescent="0.2"/>
  <cols>
    <col min="1" max="1" width="1.42578125" style="802" customWidth="1"/>
    <col min="2" max="2" width="13.5703125" style="802" customWidth="1"/>
    <col min="3" max="3" width="1.42578125" style="802"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8" x14ac:dyDescent="0.25">
      <c r="A1" s="870"/>
      <c r="B1" s="871" t="s">
        <v>529</v>
      </c>
      <c r="C1" s="872"/>
      <c r="E1" s="710"/>
      <c r="F1" s="710"/>
      <c r="G1" s="710"/>
      <c r="H1" s="710"/>
      <c r="I1" s="710"/>
      <c r="J1" s="710"/>
      <c r="K1" s="710"/>
      <c r="L1" s="710"/>
      <c r="M1" s="711"/>
    </row>
    <row r="2" spans="1:14" ht="18.75" thickBot="1" x14ac:dyDescent="0.25">
      <c r="A2" s="487"/>
      <c r="B2" s="803"/>
      <c r="C2" s="804"/>
      <c r="E2" s="712"/>
      <c r="F2" s="1270" t="s">
        <v>371</v>
      </c>
      <c r="G2" s="1270"/>
      <c r="H2" s="1270"/>
      <c r="I2" s="1270"/>
      <c r="J2" s="1270"/>
      <c r="K2" s="1270"/>
      <c r="L2" s="1270"/>
      <c r="M2" s="1270"/>
      <c r="N2" s="1270"/>
    </row>
    <row r="3" spans="1:14" ht="18.75" thickBot="1" x14ac:dyDescent="0.25">
      <c r="A3" s="487"/>
      <c r="B3" s="805" t="str">
        <f>[1]Title!B3</f>
        <v>Interim</v>
      </c>
      <c r="C3" s="804"/>
      <c r="E3" s="346"/>
      <c r="F3" s="1241"/>
      <c r="G3" s="1241"/>
      <c r="H3" s="1241"/>
      <c r="I3" s="1241"/>
      <c r="J3" s="1241"/>
      <c r="K3" s="1241"/>
      <c r="L3" s="1241"/>
      <c r="M3" s="1241"/>
    </row>
    <row r="4" spans="1:14" ht="15.6" customHeight="1" x14ac:dyDescent="0.2">
      <c r="A4" s="487"/>
      <c r="B4" s="931" t="str">
        <f>Title!$B$4</f>
        <v>R7</v>
      </c>
      <c r="C4" s="804"/>
      <c r="E4" s="347"/>
      <c r="F4" s="1242" t="s">
        <v>372</v>
      </c>
      <c r="G4" s="1242"/>
      <c r="H4" s="1242"/>
      <c r="I4" s="1242"/>
      <c r="J4" s="1242"/>
      <c r="K4" s="1242"/>
      <c r="L4" s="1242"/>
      <c r="M4" s="1242"/>
    </row>
    <row r="5" spans="1:14" ht="15.75" x14ac:dyDescent="0.2">
      <c r="A5" s="487"/>
      <c r="B5" s="932"/>
      <c r="C5" s="804"/>
      <c r="E5" s="542"/>
      <c r="F5" s="707" t="s">
        <v>5</v>
      </c>
      <c r="G5" s="724" t="s">
        <v>442</v>
      </c>
      <c r="H5" s="543"/>
      <c r="I5" s="543"/>
      <c r="J5" s="543"/>
      <c r="K5" s="543"/>
      <c r="L5" s="543"/>
      <c r="M5" s="544"/>
    </row>
    <row r="6" spans="1:14" ht="16.5" thickBot="1" x14ac:dyDescent="0.25">
      <c r="A6" s="487"/>
      <c r="B6" s="933"/>
      <c r="C6" s="804"/>
      <c r="E6" s="542"/>
      <c r="F6" s="707" t="s">
        <v>5</v>
      </c>
      <c r="G6" s="724" t="s">
        <v>443</v>
      </c>
      <c r="H6" s="543"/>
      <c r="I6" s="543"/>
      <c r="J6" s="543"/>
      <c r="K6" s="543"/>
      <c r="L6" s="543"/>
      <c r="M6" s="544"/>
    </row>
    <row r="7" spans="1:14" ht="16.5" thickBot="1" x14ac:dyDescent="0.25">
      <c r="A7" s="487"/>
      <c r="B7" s="812"/>
      <c r="C7" s="813"/>
      <c r="E7" s="542"/>
      <c r="F7" s="707"/>
      <c r="G7" s="702"/>
      <c r="H7" s="543"/>
      <c r="I7" s="543"/>
      <c r="J7" s="543"/>
      <c r="K7" s="543"/>
      <c r="L7" s="543"/>
      <c r="M7" s="544"/>
    </row>
    <row r="8" spans="1:14" ht="20.25" x14ac:dyDescent="0.2">
      <c r="A8" s="487"/>
      <c r="B8" s="643" t="s">
        <v>77</v>
      </c>
      <c r="C8" s="426"/>
      <c r="E8" s="545"/>
      <c r="F8" s="545"/>
      <c r="G8" s="545"/>
      <c r="H8" s="545"/>
      <c r="I8" s="545"/>
      <c r="J8" s="545"/>
      <c r="K8" s="546"/>
      <c r="L8" s="545"/>
      <c r="M8" s="547"/>
    </row>
    <row r="9" spans="1:14" ht="15.75" x14ac:dyDescent="0.2">
      <c r="A9" s="487"/>
      <c r="B9" s="512" t="s">
        <v>100</v>
      </c>
      <c r="C9" s="426"/>
    </row>
    <row r="10" spans="1:14" x14ac:dyDescent="0.2">
      <c r="A10" s="487"/>
      <c r="B10" s="513"/>
      <c r="C10" s="514"/>
    </row>
    <row r="11" spans="1:14" ht="25.5" x14ac:dyDescent="0.35">
      <c r="A11" s="487"/>
      <c r="B11" s="515" t="s">
        <v>330</v>
      </c>
      <c r="C11" s="426"/>
      <c r="G11" s="801"/>
    </row>
    <row r="12" spans="1:14" ht="23.25" x14ac:dyDescent="0.35">
      <c r="A12" s="848"/>
      <c r="B12" s="516" t="s">
        <v>331</v>
      </c>
      <c r="C12" s="804"/>
      <c r="H12" s="772"/>
    </row>
    <row r="13" spans="1:14" ht="23.25" x14ac:dyDescent="0.2">
      <c r="A13" s="487"/>
      <c r="B13" s="517" t="s">
        <v>125</v>
      </c>
      <c r="C13" s="426"/>
      <c r="G13" s="791" t="s">
        <v>504</v>
      </c>
    </row>
    <row r="14" spans="1:14" ht="15.75" x14ac:dyDescent="0.2">
      <c r="A14" s="848"/>
      <c r="B14" s="518" t="s">
        <v>219</v>
      </c>
      <c r="C14" s="426"/>
    </row>
    <row r="15" spans="1:14" ht="15.75" x14ac:dyDescent="0.2">
      <c r="A15" s="848"/>
      <c r="B15" s="427" t="s">
        <v>246</v>
      </c>
      <c r="C15" s="426"/>
    </row>
    <row r="16" spans="1:14" ht="15.75" x14ac:dyDescent="0.2">
      <c r="A16" s="848"/>
      <c r="B16" s="428" t="s">
        <v>299</v>
      </c>
      <c r="C16" s="429"/>
    </row>
    <row r="17" spans="1:56" x14ac:dyDescent="0.2">
      <c r="A17" s="848"/>
      <c r="B17" s="812"/>
      <c r="C17" s="393"/>
    </row>
    <row r="18" spans="1:56" x14ac:dyDescent="0.2">
      <c r="A18" s="848"/>
      <c r="B18" s="812"/>
      <c r="C18" s="804"/>
    </row>
    <row r="19" spans="1:56" ht="15.75" x14ac:dyDescent="0.2">
      <c r="A19" s="487"/>
      <c r="B19" s="617" t="s">
        <v>332</v>
      </c>
      <c r="C19" s="426"/>
    </row>
    <row r="20" spans="1:56" ht="15.75" x14ac:dyDescent="0.2">
      <c r="A20" s="848"/>
      <c r="B20" s="516" t="s">
        <v>333</v>
      </c>
      <c r="C20" s="804"/>
    </row>
    <row r="21" spans="1:56" ht="15.75" x14ac:dyDescent="0.2">
      <c r="A21" s="487"/>
      <c r="B21" s="644" t="s">
        <v>355</v>
      </c>
      <c r="C21" s="426"/>
    </row>
    <row r="22" spans="1:56" ht="15.75" x14ac:dyDescent="0.25">
      <c r="A22" s="848"/>
      <c r="B22" s="618" t="s">
        <v>298</v>
      </c>
      <c r="C22" s="426"/>
    </row>
    <row r="23" spans="1:56" ht="15.75" x14ac:dyDescent="0.25">
      <c r="A23" s="848"/>
      <c r="B23" s="619" t="s">
        <v>314</v>
      </c>
      <c r="C23" s="426"/>
    </row>
    <row r="24" spans="1:56" s="348" customFormat="1" ht="15.75" x14ac:dyDescent="0.2">
      <c r="A24" s="848"/>
      <c r="B24" s="645" t="s">
        <v>12</v>
      </c>
      <c r="C24" s="426"/>
      <c r="D24" s="56"/>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848"/>
      <c r="B25" s="646" t="s">
        <v>11</v>
      </c>
      <c r="C25" s="426"/>
      <c r="D25" s="56"/>
    </row>
    <row r="26" spans="1:56" ht="15.75" x14ac:dyDescent="0.2">
      <c r="A26" s="848"/>
      <c r="B26" s="647" t="s">
        <v>395</v>
      </c>
      <c r="C26" s="426"/>
      <c r="D26" s="56"/>
    </row>
    <row r="27" spans="1:56" ht="15.75" x14ac:dyDescent="0.2">
      <c r="A27" s="848"/>
      <c r="B27" s="719" t="s">
        <v>413</v>
      </c>
      <c r="C27" s="804"/>
      <c r="D27" s="56"/>
    </row>
    <row r="28" spans="1:56" ht="15.75" x14ac:dyDescent="0.2">
      <c r="A28" s="487"/>
      <c r="B28" s="650" t="s">
        <v>414</v>
      </c>
      <c r="C28" s="426"/>
      <c r="D28" s="56"/>
    </row>
    <row r="29" spans="1:56" ht="15.75" x14ac:dyDescent="0.2">
      <c r="A29" s="848"/>
      <c r="B29" s="812"/>
      <c r="C29" s="426"/>
    </row>
    <row r="30" spans="1:56" ht="15.75" x14ac:dyDescent="0.2">
      <c r="A30" s="848"/>
      <c r="B30" s="812"/>
      <c r="C30" s="426"/>
    </row>
    <row r="31" spans="1:56" x14ac:dyDescent="0.2">
      <c r="A31" s="848"/>
      <c r="B31" s="812"/>
      <c r="C31" s="804"/>
    </row>
    <row r="32" spans="1:56" ht="15.75" x14ac:dyDescent="0.2">
      <c r="A32" s="848"/>
      <c r="B32" s="515" t="s">
        <v>334</v>
      </c>
      <c r="C32" s="804"/>
    </row>
    <row r="33" spans="1:4" ht="15.75" x14ac:dyDescent="0.2">
      <c r="A33" s="848"/>
      <c r="B33" s="516" t="s">
        <v>335</v>
      </c>
      <c r="C33" s="804"/>
    </row>
    <row r="34" spans="1:4" x14ac:dyDescent="0.2">
      <c r="A34" s="848"/>
      <c r="B34" s="779" t="s">
        <v>460</v>
      </c>
      <c r="C34" s="804"/>
    </row>
    <row r="35" spans="1:4" ht="15.75" x14ac:dyDescent="0.2">
      <c r="A35" s="487"/>
      <c r="B35" s="812"/>
      <c r="C35" s="426"/>
    </row>
    <row r="36" spans="1:4" ht="30" customHeight="1" x14ac:dyDescent="0.2">
      <c r="A36" s="848"/>
      <c r="B36" s="812"/>
      <c r="C36" s="804"/>
      <c r="D36" s="124"/>
    </row>
    <row r="37" spans="1:4" ht="15.75" x14ac:dyDescent="0.2">
      <c r="A37" s="848"/>
      <c r="B37" s="812"/>
      <c r="C37" s="426"/>
    </row>
    <row r="38" spans="1:4" ht="15.75" customHeight="1" x14ac:dyDescent="0.2">
      <c r="A38" s="848"/>
      <c r="B38" s="929" t="s">
        <v>345</v>
      </c>
      <c r="C38" s="426"/>
    </row>
    <row r="39" spans="1:4" ht="15.75" customHeight="1" x14ac:dyDescent="0.2">
      <c r="A39" s="812"/>
      <c r="B39" s="930"/>
      <c r="C39" s="812"/>
    </row>
    <row r="40" spans="1:4" ht="12.75" customHeight="1" x14ac:dyDescent="0.2">
      <c r="A40" s="812"/>
      <c r="B40" s="586" t="s">
        <v>342</v>
      </c>
      <c r="C40" s="812"/>
    </row>
    <row r="41" spans="1:4" ht="15.75" x14ac:dyDescent="0.2">
      <c r="A41" s="812"/>
      <c r="B41" s="653" t="s">
        <v>313</v>
      </c>
      <c r="C41" s="812"/>
    </row>
    <row r="42" spans="1:4" ht="13.5" thickBot="1" x14ac:dyDescent="0.25">
      <c r="A42" s="812"/>
      <c r="B42" s="812"/>
      <c r="C42" s="812"/>
    </row>
    <row r="43" spans="1:4" ht="15" x14ac:dyDescent="0.2">
      <c r="A43" s="848"/>
      <c r="B43" s="481" t="s">
        <v>262</v>
      </c>
      <c r="C43" s="804"/>
    </row>
    <row r="44" spans="1:4" ht="15" x14ac:dyDescent="0.2">
      <c r="A44" s="848"/>
      <c r="B44" s="482" t="s">
        <v>226</v>
      </c>
      <c r="C44" s="804"/>
    </row>
    <row r="45" spans="1:4" ht="14.25" x14ac:dyDescent="0.2">
      <c r="A45" s="848"/>
      <c r="B45" s="431" t="s">
        <v>213</v>
      </c>
      <c r="C45" s="430"/>
    </row>
    <row r="46" spans="1:4" ht="14.25" x14ac:dyDescent="0.2">
      <c r="A46" s="848"/>
      <c r="B46" s="432" t="s">
        <v>78</v>
      </c>
      <c r="C46" s="430"/>
    </row>
    <row r="47" spans="1:4" ht="26.25" customHeight="1" x14ac:dyDescent="0.2">
      <c r="A47" s="848"/>
      <c r="B47" s="433" t="s">
        <v>79</v>
      </c>
      <c r="C47" s="430"/>
    </row>
    <row r="48" spans="1:4"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24.75" customHeight="1" x14ac:dyDescent="0.2">
      <c r="A58" s="848"/>
      <c r="B58" s="812"/>
      <c r="C58" s="430"/>
    </row>
    <row r="59" spans="1:3" x14ac:dyDescent="0.2">
      <c r="A59" s="848"/>
      <c r="B59" s="812"/>
      <c r="C59" s="804"/>
    </row>
    <row r="60" spans="1:3" ht="18" x14ac:dyDescent="0.25">
      <c r="A60" s="870"/>
      <c r="B60" s="871" t="s">
        <v>529</v>
      </c>
      <c r="C60" s="872"/>
    </row>
    <row r="61" spans="1:3" x14ac:dyDescent="0.2">
      <c r="A61" s="863"/>
      <c r="B61" s="863"/>
      <c r="C61" s="863"/>
    </row>
    <row r="62" spans="1:3" x14ac:dyDescent="0.2">
      <c r="A62" s="863"/>
      <c r="B62" s="863"/>
      <c r="C62" s="863"/>
    </row>
    <row r="63" spans="1:3" x14ac:dyDescent="0.2">
      <c r="A63" s="863"/>
      <c r="B63" s="863"/>
      <c r="C63" s="863"/>
    </row>
    <row r="64" spans="1:3" x14ac:dyDescent="0.2">
      <c r="A64" s="863"/>
      <c r="B64" s="863"/>
      <c r="C64" s="863"/>
    </row>
    <row r="65" spans="1:3" x14ac:dyDescent="0.2">
      <c r="A65" s="863"/>
      <c r="B65" s="863"/>
      <c r="C65" s="863"/>
    </row>
    <row r="66" spans="1:3" x14ac:dyDescent="0.2">
      <c r="A66" s="863"/>
      <c r="B66" s="863"/>
      <c r="C66" s="863"/>
    </row>
    <row r="67" spans="1:3" x14ac:dyDescent="0.2">
      <c r="A67" s="863"/>
      <c r="B67" s="863"/>
      <c r="C67" s="863"/>
    </row>
    <row r="68" spans="1:3" x14ac:dyDescent="0.2">
      <c r="A68" s="863"/>
      <c r="B68" s="863"/>
      <c r="C68" s="863"/>
    </row>
    <row r="69" spans="1:3" x14ac:dyDescent="0.2">
      <c r="A69" s="863"/>
      <c r="B69" s="863"/>
      <c r="C69" s="863"/>
    </row>
    <row r="70" spans="1:3" x14ac:dyDescent="0.2">
      <c r="A70" s="863"/>
      <c r="B70" s="863"/>
      <c r="C70" s="863"/>
    </row>
    <row r="83" spans="5:5" ht="15.75" x14ac:dyDescent="0.2">
      <c r="E83" s="708"/>
    </row>
    <row r="84" spans="5:5" ht="15.75" x14ac:dyDescent="0.2">
      <c r="E84" s="709"/>
    </row>
    <row r="85" spans="5:5" ht="15.75" x14ac:dyDescent="0.2">
      <c r="E85" s="708"/>
    </row>
    <row r="86" spans="5:5" x14ac:dyDescent="0.2">
      <c r="E86" s="571"/>
    </row>
    <row r="87" spans="5:5" ht="15.75" x14ac:dyDescent="0.2">
      <c r="E87" s="356"/>
    </row>
    <row r="88" spans="5:5" ht="15.75" x14ac:dyDescent="0.2">
      <c r="E88" s="356"/>
    </row>
    <row r="89" spans="5:5" ht="15.75" x14ac:dyDescent="0.2">
      <c r="E89" s="709"/>
    </row>
    <row r="90" spans="5:5" ht="15.75" x14ac:dyDescent="0.2">
      <c r="E90" s="708"/>
    </row>
    <row r="91" spans="5:5" ht="15.75" x14ac:dyDescent="0.2">
      <c r="E91" s="709"/>
    </row>
    <row r="92" spans="5:5" ht="15.75" x14ac:dyDescent="0.2">
      <c r="E92" s="708"/>
    </row>
    <row r="93" spans="5:5" ht="15.75" x14ac:dyDescent="0.2">
      <c r="E93" s="709"/>
    </row>
    <row r="94" spans="5:5" ht="15.75" x14ac:dyDescent="0.2">
      <c r="E94" s="708"/>
    </row>
    <row r="95" spans="5:5" ht="15.75" x14ac:dyDescent="0.2">
      <c r="E95" s="709"/>
    </row>
    <row r="96" spans="5:5" ht="15.75" x14ac:dyDescent="0.2">
      <c r="E96" s="708"/>
    </row>
    <row r="97" spans="5:5" x14ac:dyDescent="0.2">
      <c r="E97" s="571"/>
    </row>
    <row r="98" spans="5:5" ht="15.75" x14ac:dyDescent="0.2">
      <c r="E98" s="356"/>
    </row>
    <row r="99" spans="5:5" ht="15.75" x14ac:dyDescent="0.2">
      <c r="E99" s="356"/>
    </row>
    <row r="100" spans="5:5" ht="15.75" x14ac:dyDescent="0.2">
      <c r="E100" s="709"/>
    </row>
    <row r="101" spans="5:5" ht="15.75" x14ac:dyDescent="0.2">
      <c r="E101" s="708"/>
    </row>
    <row r="102" spans="5:5" ht="15.75" x14ac:dyDescent="0.2">
      <c r="E102" s="709"/>
    </row>
    <row r="103" spans="5:5" ht="15.75" x14ac:dyDescent="0.2">
      <c r="E103" s="708"/>
    </row>
    <row r="104" spans="5:5" ht="15.75" x14ac:dyDescent="0.2">
      <c r="E104" s="709"/>
    </row>
    <row r="105" spans="5:5" ht="15.75" x14ac:dyDescent="0.2">
      <c r="E105" s="708"/>
    </row>
    <row r="106" spans="5:5" ht="15.75" x14ac:dyDescent="0.2">
      <c r="E106" s="709"/>
    </row>
    <row r="107" spans="5:5" ht="15.75" x14ac:dyDescent="0.2">
      <c r="E107" s="708"/>
    </row>
    <row r="108" spans="5:5" x14ac:dyDescent="0.2">
      <c r="E108" s="571"/>
    </row>
    <row r="109" spans="5:5" x14ac:dyDescent="0.2">
      <c r="E109" s="723"/>
    </row>
    <row r="110" spans="5:5" x14ac:dyDescent="0.2">
      <c r="E110" s="723"/>
    </row>
    <row r="111" spans="5:5" x14ac:dyDescent="0.2">
      <c r="E111" s="723"/>
    </row>
    <row r="112" spans="5:5" x14ac:dyDescent="0.2">
      <c r="E112" s="723"/>
    </row>
    <row r="113" spans="5:5" x14ac:dyDescent="0.2">
      <c r="E113" s="723"/>
    </row>
    <row r="114" spans="5:5" x14ac:dyDescent="0.2">
      <c r="E114" s="723"/>
    </row>
    <row r="115" spans="5:5" x14ac:dyDescent="0.2">
      <c r="E115" s="723"/>
    </row>
    <row r="116" spans="5:5" x14ac:dyDescent="0.2">
      <c r="E116" s="723"/>
    </row>
    <row r="117" spans="5:5" x14ac:dyDescent="0.2">
      <c r="E117" s="723"/>
    </row>
    <row r="118" spans="5:5" x14ac:dyDescent="0.2">
      <c r="E118" s="723"/>
    </row>
    <row r="119" spans="5:5" x14ac:dyDescent="0.2">
      <c r="E119" s="723"/>
    </row>
    <row r="120" spans="5:5" x14ac:dyDescent="0.2">
      <c r="E120" s="723"/>
    </row>
    <row r="121" spans="5:5" x14ac:dyDescent="0.2">
      <c r="E121" s="723"/>
    </row>
    <row r="122" spans="5:5" x14ac:dyDescent="0.2">
      <c r="E122" s="723"/>
    </row>
    <row r="123" spans="5:5" x14ac:dyDescent="0.2">
      <c r="E123" s="723"/>
    </row>
    <row r="124" spans="5:5" x14ac:dyDescent="0.2">
      <c r="E124" s="723"/>
    </row>
    <row r="125" spans="5:5" x14ac:dyDescent="0.2">
      <c r="E125" s="723"/>
    </row>
    <row r="126" spans="5:5" x14ac:dyDescent="0.2">
      <c r="E126" s="723"/>
    </row>
    <row r="127" spans="5:5" x14ac:dyDescent="0.2">
      <c r="E127" s="723"/>
    </row>
    <row r="128" spans="5:5" x14ac:dyDescent="0.2">
      <c r="E128" s="723"/>
    </row>
    <row r="129" spans="5:14" x14ac:dyDescent="0.2">
      <c r="E129" s="723"/>
    </row>
    <row r="130" spans="5:14" x14ac:dyDescent="0.2">
      <c r="E130" s="723"/>
    </row>
    <row r="131" spans="5:14" x14ac:dyDescent="0.2">
      <c r="E131" s="723"/>
    </row>
    <row r="132" spans="5:14" x14ac:dyDescent="0.2">
      <c r="E132" s="723"/>
      <c r="F132" s="723"/>
      <c r="G132" s="723"/>
      <c r="H132" s="723"/>
      <c r="I132" s="723"/>
      <c r="J132" s="723"/>
      <c r="K132" s="723"/>
      <c r="L132" s="723"/>
      <c r="M132" s="723"/>
      <c r="N132" s="723"/>
    </row>
    <row r="133" spans="5:14" x14ac:dyDescent="0.2">
      <c r="E133" s="723"/>
      <c r="F133" s="723"/>
      <c r="G133" s="723"/>
      <c r="H133" s="723"/>
      <c r="I133" s="723"/>
      <c r="J133" s="723"/>
      <c r="K133" s="723"/>
      <c r="L133" s="723"/>
      <c r="M133" s="723"/>
      <c r="N133" s="723"/>
    </row>
    <row r="134" spans="5:14" x14ac:dyDescent="0.2">
      <c r="E134" s="698"/>
      <c r="F134" s="698"/>
      <c r="G134" s="698"/>
      <c r="H134" s="698"/>
      <c r="I134" s="698"/>
      <c r="J134" s="698"/>
      <c r="K134" s="698"/>
      <c r="L134" s="698"/>
      <c r="M134" s="698"/>
      <c r="N134" s="698"/>
    </row>
    <row r="135" spans="5:14" x14ac:dyDescent="0.2">
      <c r="E135" s="698"/>
      <c r="F135" s="698"/>
      <c r="G135" s="698"/>
      <c r="H135" s="698"/>
      <c r="I135" s="698"/>
      <c r="J135" s="698"/>
      <c r="K135" s="698"/>
      <c r="L135" s="698"/>
      <c r="M135" s="698"/>
      <c r="N135" s="698"/>
    </row>
    <row r="136" spans="5:14" x14ac:dyDescent="0.2">
      <c r="E136" s="698"/>
      <c r="F136" s="698"/>
      <c r="G136" s="698"/>
      <c r="H136" s="698"/>
      <c r="I136" s="698"/>
      <c r="J136" s="698"/>
      <c r="K136" s="698"/>
      <c r="L136" s="698"/>
      <c r="M136" s="698"/>
      <c r="N136" s="698"/>
    </row>
    <row r="137" spans="5:14" x14ac:dyDescent="0.2">
      <c r="E137" s="698"/>
      <c r="F137" s="698"/>
      <c r="G137" s="698"/>
      <c r="H137" s="698"/>
      <c r="I137" s="698"/>
      <c r="J137" s="698"/>
      <c r="K137" s="698"/>
      <c r="L137" s="698"/>
      <c r="M137" s="698"/>
      <c r="N137" s="698"/>
    </row>
    <row r="138" spans="5:14" x14ac:dyDescent="0.2">
      <c r="E138" s="698"/>
      <c r="F138" s="698"/>
      <c r="G138" s="698"/>
      <c r="H138" s="698"/>
      <c r="I138" s="698"/>
      <c r="J138" s="698"/>
      <c r="K138" s="698"/>
      <c r="L138" s="698"/>
      <c r="M138" s="698"/>
      <c r="N138" s="698"/>
    </row>
    <row r="139" spans="5:14" x14ac:dyDescent="0.2">
      <c r="E139" s="698"/>
      <c r="F139" s="698"/>
      <c r="G139" s="698"/>
      <c r="H139" s="698"/>
      <c r="I139" s="698"/>
      <c r="J139" s="698"/>
      <c r="K139" s="698"/>
      <c r="L139" s="698"/>
      <c r="M139" s="698"/>
      <c r="N139" s="698"/>
    </row>
    <row r="140" spans="5:14" x14ac:dyDescent="0.2">
      <c r="E140" s="698"/>
      <c r="F140" s="698"/>
      <c r="G140" s="698"/>
      <c r="H140" s="698"/>
      <c r="I140" s="698"/>
      <c r="J140" s="698"/>
      <c r="K140" s="698"/>
      <c r="L140" s="698"/>
      <c r="M140" s="698"/>
      <c r="N140" s="698"/>
    </row>
    <row r="141" spans="5:14" x14ac:dyDescent="0.2">
      <c r="E141" s="698"/>
      <c r="F141" s="698"/>
      <c r="G141" s="698"/>
      <c r="H141" s="698"/>
      <c r="I141" s="698"/>
      <c r="J141" s="698"/>
      <c r="K141" s="698"/>
      <c r="L141" s="698"/>
      <c r="M141" s="698"/>
      <c r="N141" s="698"/>
    </row>
    <row r="142" spans="5:14" x14ac:dyDescent="0.2">
      <c r="E142" s="698"/>
      <c r="F142" s="698"/>
      <c r="G142" s="698"/>
      <c r="H142" s="698"/>
      <c r="I142" s="698"/>
      <c r="J142" s="698"/>
      <c r="K142" s="698"/>
      <c r="L142" s="698"/>
      <c r="M142" s="698"/>
      <c r="N142" s="698"/>
    </row>
    <row r="143" spans="5:14" x14ac:dyDescent="0.2">
      <c r="E143" s="698"/>
      <c r="F143" s="698"/>
      <c r="G143" s="698"/>
      <c r="H143" s="698"/>
      <c r="I143" s="698"/>
      <c r="J143" s="698"/>
      <c r="K143" s="698"/>
      <c r="L143" s="698"/>
      <c r="M143" s="698"/>
      <c r="N143" s="698"/>
    </row>
    <row r="144" spans="5:14" x14ac:dyDescent="0.2">
      <c r="E144" s="698"/>
      <c r="F144" s="698"/>
      <c r="G144" s="698"/>
      <c r="H144" s="698"/>
      <c r="I144" s="698"/>
      <c r="J144" s="698"/>
      <c r="K144" s="698"/>
      <c r="L144" s="698"/>
      <c r="M144" s="698"/>
      <c r="N144" s="698"/>
    </row>
    <row r="145" spans="5:14" x14ac:dyDescent="0.2">
      <c r="E145" s="698"/>
      <c r="F145" s="698"/>
      <c r="G145" s="698"/>
      <c r="H145" s="698"/>
      <c r="I145" s="698"/>
      <c r="J145" s="698"/>
      <c r="K145" s="698"/>
      <c r="L145" s="698"/>
      <c r="M145" s="698"/>
      <c r="N145" s="698"/>
    </row>
    <row r="146" spans="5:14" x14ac:dyDescent="0.2">
      <c r="E146" s="698"/>
      <c r="F146" s="698"/>
      <c r="G146" s="698"/>
      <c r="H146" s="698"/>
      <c r="I146" s="698"/>
      <c r="J146" s="698"/>
      <c r="K146" s="698"/>
      <c r="L146" s="698"/>
      <c r="M146" s="698"/>
      <c r="N146" s="698"/>
    </row>
    <row r="147" spans="5:14" x14ac:dyDescent="0.2">
      <c r="E147" s="698"/>
      <c r="F147" s="698"/>
      <c r="G147" s="698"/>
      <c r="H147" s="698"/>
      <c r="I147" s="698"/>
      <c r="J147" s="698"/>
      <c r="K147" s="698"/>
      <c r="L147" s="698"/>
      <c r="M147" s="698"/>
      <c r="N147" s="698"/>
    </row>
    <row r="148" spans="5:14" x14ac:dyDescent="0.2">
      <c r="E148" s="698"/>
      <c r="F148" s="698"/>
      <c r="G148" s="698"/>
      <c r="H148" s="698"/>
      <c r="I148" s="698"/>
      <c r="J148" s="698"/>
      <c r="K148" s="698"/>
      <c r="L148" s="698"/>
      <c r="M148" s="698"/>
      <c r="N148" s="698"/>
    </row>
    <row r="149" spans="5:14" x14ac:dyDescent="0.2">
      <c r="E149" s="698"/>
      <c r="F149" s="698"/>
      <c r="G149" s="698"/>
      <c r="H149" s="698"/>
      <c r="I149" s="698"/>
      <c r="J149" s="698"/>
      <c r="K149" s="698"/>
      <c r="L149" s="698"/>
      <c r="M149" s="698"/>
      <c r="N149" s="698"/>
    </row>
    <row r="150" spans="5:14" x14ac:dyDescent="0.2">
      <c r="E150" s="698"/>
      <c r="F150" s="698"/>
      <c r="G150" s="698"/>
      <c r="H150" s="698"/>
      <c r="I150" s="698"/>
      <c r="J150" s="698"/>
      <c r="K150" s="698"/>
      <c r="L150" s="698"/>
      <c r="M150" s="698"/>
      <c r="N150" s="698"/>
    </row>
    <row r="151" spans="5:14" x14ac:dyDescent="0.2">
      <c r="E151" s="698"/>
      <c r="F151" s="698"/>
      <c r="G151" s="698"/>
      <c r="H151" s="698"/>
      <c r="I151" s="698"/>
      <c r="J151" s="698"/>
      <c r="K151" s="698"/>
      <c r="L151" s="698"/>
      <c r="M151" s="698"/>
      <c r="N151" s="698"/>
    </row>
    <row r="152" spans="5:14" x14ac:dyDescent="0.2">
      <c r="E152" s="698"/>
      <c r="F152" s="698"/>
      <c r="G152" s="698"/>
      <c r="H152" s="698"/>
      <c r="I152" s="698"/>
      <c r="J152" s="698"/>
      <c r="K152" s="698"/>
      <c r="L152" s="698"/>
      <c r="M152" s="698"/>
      <c r="N152" s="698"/>
    </row>
    <row r="153" spans="5:14" x14ac:dyDescent="0.2">
      <c r="E153" s="698"/>
      <c r="F153" s="698"/>
      <c r="G153" s="698"/>
      <c r="H153" s="698"/>
      <c r="I153" s="698"/>
      <c r="J153" s="698"/>
      <c r="K153" s="698"/>
      <c r="L153" s="698"/>
      <c r="M153" s="698"/>
      <c r="N153" s="698"/>
    </row>
    <row r="154" spans="5:14" x14ac:dyDescent="0.2">
      <c r="E154" s="577"/>
      <c r="F154" s="577"/>
      <c r="G154" s="577"/>
      <c r="H154" s="577"/>
      <c r="I154" s="577"/>
      <c r="J154" s="577"/>
      <c r="K154" s="577"/>
      <c r="L154" s="577"/>
      <c r="M154" s="577"/>
    </row>
    <row r="155" spans="5:14" x14ac:dyDescent="0.2">
      <c r="E155" s="577"/>
      <c r="F155" s="577"/>
      <c r="G155" s="577"/>
      <c r="H155" s="577"/>
      <c r="I155" s="577"/>
      <c r="J155" s="577"/>
      <c r="K155" s="577"/>
      <c r="L155" s="577"/>
      <c r="M155" s="577"/>
    </row>
    <row r="156" spans="5:14" x14ac:dyDescent="0.2">
      <c r="E156" s="577"/>
      <c r="F156" s="577"/>
      <c r="G156" s="577"/>
      <c r="H156" s="577"/>
      <c r="I156" s="577"/>
      <c r="J156" s="577"/>
      <c r="K156" s="577"/>
      <c r="L156" s="577"/>
      <c r="M156" s="577"/>
    </row>
    <row r="157" spans="5:14" x14ac:dyDescent="0.2">
      <c r="E157" s="577"/>
      <c r="F157" s="577"/>
      <c r="G157" s="577"/>
      <c r="H157" s="577"/>
      <c r="I157" s="577"/>
      <c r="J157" s="577"/>
      <c r="K157" s="577"/>
      <c r="L157" s="577"/>
      <c r="M157" s="577"/>
    </row>
    <row r="158" spans="5:14" x14ac:dyDescent="0.2">
      <c r="E158" s="577"/>
      <c r="F158" s="577"/>
      <c r="G158" s="577"/>
      <c r="H158" s="577"/>
      <c r="I158" s="577"/>
      <c r="J158" s="577"/>
      <c r="K158" s="577"/>
      <c r="L158" s="577"/>
      <c r="M158" s="577"/>
    </row>
    <row r="159" spans="5:14" x14ac:dyDescent="0.2">
      <c r="E159" s="577"/>
      <c r="F159" s="577"/>
      <c r="G159" s="577"/>
      <c r="H159" s="577"/>
      <c r="I159" s="577"/>
      <c r="J159" s="577"/>
      <c r="K159" s="577"/>
      <c r="L159" s="577"/>
      <c r="M159" s="577"/>
    </row>
    <row r="160" spans="5:14" x14ac:dyDescent="0.2">
      <c r="E160" s="577"/>
      <c r="F160" s="577"/>
      <c r="G160" s="577"/>
      <c r="H160" s="577"/>
      <c r="I160" s="577"/>
      <c r="J160" s="577"/>
      <c r="K160" s="577"/>
      <c r="L160" s="577"/>
      <c r="M160" s="577"/>
    </row>
    <row r="161" spans="5:13" x14ac:dyDescent="0.2">
      <c r="E161" s="577"/>
      <c r="F161" s="577"/>
      <c r="G161" s="577"/>
      <c r="H161" s="577"/>
      <c r="I161" s="577"/>
      <c r="J161" s="577"/>
      <c r="K161" s="577"/>
      <c r="L161" s="577"/>
      <c r="M161" s="577"/>
    </row>
    <row r="162" spans="5:13" x14ac:dyDescent="0.2">
      <c r="E162" s="577"/>
      <c r="F162" s="577"/>
      <c r="G162" s="577"/>
      <c r="H162" s="577"/>
      <c r="I162" s="577"/>
      <c r="J162" s="577"/>
      <c r="K162" s="577"/>
      <c r="L162" s="577"/>
      <c r="M162" s="577"/>
    </row>
    <row r="163" spans="5:13" x14ac:dyDescent="0.2">
      <c r="E163" s="577"/>
      <c r="F163" s="577"/>
      <c r="G163" s="577"/>
      <c r="H163" s="577"/>
      <c r="I163" s="577"/>
      <c r="J163" s="577"/>
      <c r="K163" s="577"/>
      <c r="L163" s="577"/>
      <c r="M163" s="577"/>
    </row>
    <row r="164" spans="5:13" x14ac:dyDescent="0.2">
      <c r="E164" s="577"/>
      <c r="F164" s="577"/>
      <c r="G164" s="577"/>
      <c r="H164" s="577"/>
      <c r="I164" s="577"/>
      <c r="J164" s="577"/>
      <c r="K164" s="577"/>
      <c r="L164" s="577"/>
      <c r="M164" s="577"/>
    </row>
    <row r="165" spans="5:13" x14ac:dyDescent="0.2">
      <c r="E165" s="577"/>
      <c r="F165" s="577"/>
      <c r="G165" s="577"/>
      <c r="H165" s="577"/>
      <c r="I165" s="577"/>
      <c r="J165" s="577"/>
      <c r="K165" s="577"/>
      <c r="L165" s="577"/>
      <c r="M165" s="577"/>
    </row>
    <row r="166" spans="5:13" x14ac:dyDescent="0.2">
      <c r="E166" s="577"/>
      <c r="F166" s="577"/>
      <c r="G166" s="577"/>
      <c r="H166" s="577"/>
      <c r="I166" s="577"/>
      <c r="J166" s="577"/>
      <c r="K166" s="577"/>
      <c r="L166" s="577"/>
      <c r="M166" s="577"/>
    </row>
    <row r="167" spans="5:13" x14ac:dyDescent="0.2">
      <c r="E167" s="577"/>
      <c r="F167" s="577"/>
      <c r="G167" s="577"/>
      <c r="H167" s="577"/>
      <c r="I167" s="577"/>
      <c r="J167" s="577"/>
      <c r="K167" s="577"/>
      <c r="L167" s="577"/>
      <c r="M167" s="577"/>
    </row>
    <row r="168" spans="5:13" x14ac:dyDescent="0.2">
      <c r="E168" s="577"/>
      <c r="F168" s="577"/>
      <c r="G168" s="577"/>
      <c r="H168" s="577"/>
      <c r="I168" s="577"/>
      <c r="J168" s="577"/>
      <c r="K168" s="577"/>
      <c r="L168" s="577"/>
      <c r="M168" s="577"/>
    </row>
    <row r="169" spans="5:13" x14ac:dyDescent="0.2">
      <c r="E169" s="577"/>
      <c r="F169" s="577"/>
      <c r="G169" s="577"/>
      <c r="H169" s="577"/>
      <c r="I169" s="577"/>
      <c r="J169" s="577"/>
      <c r="K169" s="577"/>
      <c r="L169" s="577"/>
      <c r="M169" s="577"/>
    </row>
    <row r="170" spans="5:13" x14ac:dyDescent="0.2">
      <c r="E170" s="577"/>
      <c r="F170" s="577"/>
      <c r="G170" s="577"/>
      <c r="H170" s="577"/>
      <c r="I170" s="577"/>
      <c r="J170" s="577"/>
      <c r="K170" s="577"/>
      <c r="L170" s="577"/>
      <c r="M170" s="577"/>
    </row>
    <row r="171" spans="5:13" x14ac:dyDescent="0.2">
      <c r="E171" s="577"/>
      <c r="F171" s="577"/>
      <c r="G171" s="577"/>
      <c r="H171" s="577"/>
      <c r="I171" s="577"/>
      <c r="J171" s="577"/>
      <c r="K171" s="577"/>
      <c r="L171" s="577"/>
      <c r="M171" s="577"/>
    </row>
    <row r="172" spans="5:13" x14ac:dyDescent="0.2">
      <c r="E172" s="577"/>
      <c r="F172" s="577"/>
      <c r="G172" s="577"/>
      <c r="H172" s="577"/>
      <c r="I172" s="577"/>
      <c r="J172" s="577"/>
      <c r="K172" s="577"/>
      <c r="L172" s="577"/>
      <c r="M172" s="577"/>
    </row>
    <row r="173" spans="5:13" x14ac:dyDescent="0.2">
      <c r="E173" s="577"/>
      <c r="F173" s="577"/>
      <c r="G173" s="577"/>
      <c r="H173" s="577"/>
      <c r="I173" s="577"/>
      <c r="J173" s="577"/>
      <c r="K173" s="577"/>
      <c r="L173" s="577"/>
      <c r="M173" s="577"/>
    </row>
    <row r="174" spans="5:13" x14ac:dyDescent="0.2">
      <c r="E174" s="577"/>
      <c r="F174" s="577"/>
      <c r="G174" s="577"/>
      <c r="H174" s="577"/>
      <c r="I174" s="577"/>
      <c r="J174" s="577"/>
      <c r="K174" s="577"/>
      <c r="L174" s="577"/>
      <c r="M174" s="577"/>
    </row>
    <row r="175" spans="5:13" x14ac:dyDescent="0.2">
      <c r="E175" s="577"/>
      <c r="F175" s="577"/>
      <c r="G175" s="577"/>
      <c r="H175" s="577"/>
      <c r="I175" s="577"/>
      <c r="J175" s="577"/>
      <c r="K175" s="577"/>
      <c r="L175" s="577"/>
      <c r="M175" s="577"/>
    </row>
    <row r="176" spans="5:13" x14ac:dyDescent="0.2">
      <c r="E176" s="577"/>
      <c r="F176" s="577"/>
      <c r="G176" s="577"/>
      <c r="H176" s="577"/>
      <c r="I176" s="577"/>
      <c r="J176" s="577"/>
      <c r="K176" s="577"/>
      <c r="L176" s="577"/>
      <c r="M176" s="577"/>
    </row>
    <row r="177" spans="5:13" x14ac:dyDescent="0.2">
      <c r="E177" s="577"/>
      <c r="F177" s="577"/>
      <c r="G177" s="577"/>
      <c r="H177" s="577"/>
      <c r="I177" s="577"/>
      <c r="J177" s="577"/>
      <c r="K177" s="577"/>
      <c r="L177" s="577"/>
      <c r="M177" s="577"/>
    </row>
    <row r="178" spans="5:13" x14ac:dyDescent="0.2">
      <c r="E178" s="577"/>
      <c r="F178" s="577"/>
      <c r="G178" s="577"/>
      <c r="H178" s="577"/>
      <c r="I178" s="577"/>
      <c r="J178" s="577"/>
      <c r="K178" s="577"/>
      <c r="L178" s="577"/>
      <c r="M178" s="577"/>
    </row>
    <row r="179" spans="5:13" x14ac:dyDescent="0.2">
      <c r="E179" s="577"/>
      <c r="F179" s="577"/>
      <c r="G179" s="577"/>
      <c r="H179" s="577"/>
      <c r="I179" s="577"/>
      <c r="J179" s="577"/>
      <c r="K179" s="577"/>
      <c r="L179" s="577"/>
      <c r="M179" s="577"/>
    </row>
    <row r="180" spans="5:13" x14ac:dyDescent="0.2">
      <c r="E180" s="577"/>
      <c r="F180" s="577"/>
      <c r="G180" s="577"/>
      <c r="H180" s="577"/>
      <c r="I180" s="577"/>
      <c r="J180" s="577"/>
      <c r="K180" s="577"/>
      <c r="L180" s="577"/>
      <c r="M180" s="577"/>
    </row>
    <row r="181" spans="5:13" x14ac:dyDescent="0.2">
      <c r="E181" s="575"/>
      <c r="F181" s="575"/>
      <c r="G181" s="575"/>
      <c r="H181" s="575"/>
      <c r="I181" s="575"/>
      <c r="J181" s="575"/>
      <c r="K181" s="575"/>
      <c r="L181" s="575"/>
      <c r="M181" s="575"/>
    </row>
    <row r="182" spans="5:13" x14ac:dyDescent="0.2">
      <c r="E182" s="575"/>
      <c r="F182" s="575"/>
      <c r="G182" s="575"/>
      <c r="H182" s="575"/>
      <c r="I182" s="575"/>
      <c r="J182" s="575"/>
      <c r="K182" s="575"/>
      <c r="L182" s="575"/>
      <c r="M182" s="575"/>
    </row>
    <row r="183" spans="5:13" x14ac:dyDescent="0.2">
      <c r="E183" s="575"/>
      <c r="F183" s="575"/>
      <c r="G183" s="575"/>
      <c r="H183" s="575"/>
      <c r="I183" s="575"/>
      <c r="J183" s="575"/>
      <c r="K183" s="575"/>
      <c r="L183" s="575"/>
      <c r="M183" s="575"/>
    </row>
    <row r="184" spans="5:13" x14ac:dyDescent="0.2">
      <c r="E184" s="575"/>
      <c r="F184" s="575"/>
      <c r="G184" s="575"/>
      <c r="H184" s="575"/>
      <c r="I184" s="575"/>
      <c r="J184" s="575"/>
      <c r="K184" s="575"/>
      <c r="L184" s="575"/>
      <c r="M184" s="575"/>
    </row>
    <row r="185" spans="5:13" x14ac:dyDescent="0.2">
      <c r="E185" s="575"/>
      <c r="F185" s="575"/>
      <c r="G185" s="575"/>
      <c r="H185" s="575"/>
      <c r="I185" s="575"/>
      <c r="J185" s="575"/>
      <c r="K185" s="575"/>
      <c r="L185" s="575"/>
      <c r="M185" s="575"/>
    </row>
    <row r="186" spans="5:13" x14ac:dyDescent="0.2">
      <c r="E186" s="575"/>
      <c r="F186" s="575"/>
      <c r="G186" s="575"/>
      <c r="H186" s="575"/>
      <c r="I186" s="575"/>
      <c r="J186" s="575"/>
      <c r="K186" s="575"/>
      <c r="L186" s="575"/>
      <c r="M186" s="575"/>
    </row>
    <row r="187" spans="5:13" x14ac:dyDescent="0.2">
      <c r="E187" s="575"/>
      <c r="F187" s="575"/>
      <c r="G187" s="575"/>
      <c r="H187" s="575"/>
      <c r="I187" s="575"/>
      <c r="J187" s="575"/>
      <c r="K187" s="575"/>
      <c r="L187" s="575"/>
      <c r="M187" s="575"/>
    </row>
    <row r="188" spans="5:13" x14ac:dyDescent="0.2">
      <c r="E188" s="575"/>
      <c r="F188" s="575"/>
      <c r="G188" s="575"/>
      <c r="H188" s="575"/>
      <c r="I188" s="575"/>
      <c r="J188" s="575"/>
      <c r="K188" s="575"/>
      <c r="L188" s="575"/>
      <c r="M188" s="575"/>
    </row>
    <row r="189" spans="5:13" x14ac:dyDescent="0.2">
      <c r="E189" s="575"/>
      <c r="F189" s="575"/>
      <c r="G189" s="575"/>
      <c r="H189" s="575"/>
      <c r="I189" s="575"/>
      <c r="J189" s="575"/>
      <c r="K189" s="575"/>
      <c r="L189" s="575"/>
      <c r="M189" s="575"/>
    </row>
    <row r="190" spans="5:13" x14ac:dyDescent="0.2">
      <c r="E190" s="575"/>
      <c r="F190" s="575"/>
      <c r="G190" s="575"/>
      <c r="H190" s="575"/>
      <c r="I190" s="575"/>
      <c r="J190" s="575"/>
      <c r="K190" s="575"/>
      <c r="L190" s="575"/>
      <c r="M190" s="575"/>
    </row>
    <row r="191" spans="5:13" x14ac:dyDescent="0.2">
      <c r="E191" s="575"/>
      <c r="F191" s="575"/>
      <c r="G191" s="575"/>
      <c r="H191" s="575"/>
      <c r="I191" s="575"/>
      <c r="J191" s="575"/>
      <c r="K191" s="575"/>
      <c r="L191" s="575"/>
      <c r="M191" s="575"/>
    </row>
    <row r="192" spans="5:13" x14ac:dyDescent="0.2">
      <c r="E192" s="575"/>
      <c r="F192" s="575"/>
      <c r="G192" s="575"/>
      <c r="H192" s="575"/>
      <c r="I192" s="575"/>
      <c r="J192" s="575"/>
      <c r="K192" s="575"/>
      <c r="L192" s="575"/>
      <c r="M192" s="575"/>
    </row>
    <row r="193" spans="5:14" x14ac:dyDescent="0.2">
      <c r="E193" s="575"/>
      <c r="F193" s="575"/>
      <c r="G193" s="575"/>
      <c r="H193" s="575"/>
      <c r="I193" s="575"/>
      <c r="J193" s="575"/>
      <c r="K193" s="575"/>
      <c r="L193" s="575"/>
      <c r="M193" s="575"/>
    </row>
    <row r="194" spans="5:14" x14ac:dyDescent="0.2">
      <c r="E194" s="575"/>
      <c r="F194" s="575"/>
      <c r="G194" s="575"/>
      <c r="H194" s="575"/>
      <c r="I194" s="575"/>
      <c r="J194" s="575"/>
      <c r="K194" s="575"/>
      <c r="L194" s="575"/>
      <c r="M194" s="575"/>
    </row>
    <row r="195" spans="5:14" x14ac:dyDescent="0.2">
      <c r="E195" s="575"/>
      <c r="F195" s="575"/>
      <c r="G195" s="575"/>
      <c r="H195" s="575"/>
      <c r="I195" s="575"/>
      <c r="J195" s="575"/>
      <c r="K195" s="575"/>
      <c r="L195" s="575"/>
      <c r="M195" s="575"/>
    </row>
    <row r="196" spans="5:14" x14ac:dyDescent="0.2">
      <c r="E196" s="575"/>
      <c r="F196" s="575"/>
      <c r="G196" s="575"/>
      <c r="H196" s="575"/>
      <c r="I196" s="575"/>
      <c r="J196" s="575"/>
      <c r="K196" s="575"/>
      <c r="L196" s="575"/>
      <c r="M196" s="575"/>
    </row>
    <row r="197" spans="5:14" x14ac:dyDescent="0.2">
      <c r="E197" s="575"/>
      <c r="F197" s="575"/>
      <c r="G197" s="575"/>
      <c r="H197" s="575"/>
      <c r="I197" s="575"/>
      <c r="J197" s="575"/>
      <c r="K197" s="575"/>
      <c r="L197" s="575"/>
      <c r="M197" s="575"/>
    </row>
    <row r="198" spans="5:14" x14ac:dyDescent="0.2">
      <c r="E198" s="575"/>
      <c r="F198" s="575"/>
      <c r="G198" s="575"/>
      <c r="H198" s="575"/>
      <c r="I198" s="575"/>
      <c r="J198" s="575"/>
      <c r="K198" s="575"/>
      <c r="L198" s="575"/>
      <c r="M198" s="575"/>
    </row>
    <row r="199" spans="5:14" x14ac:dyDescent="0.2">
      <c r="E199" s="575"/>
      <c r="F199" s="575"/>
      <c r="G199" s="575"/>
      <c r="H199" s="575"/>
      <c r="I199" s="575"/>
      <c r="J199" s="575"/>
      <c r="K199" s="575"/>
      <c r="L199" s="575"/>
      <c r="M199" s="575"/>
    </row>
    <row r="200" spans="5:14" x14ac:dyDescent="0.2">
      <c r="E200" s="575"/>
      <c r="F200" s="575"/>
      <c r="G200" s="575"/>
      <c r="H200" s="575"/>
      <c r="I200" s="575"/>
      <c r="J200" s="575"/>
      <c r="K200" s="575"/>
      <c r="L200" s="575"/>
      <c r="M200" s="575"/>
    </row>
    <row r="201" spans="5:14" x14ac:dyDescent="0.2">
      <c r="E201" s="575"/>
      <c r="F201" s="575"/>
      <c r="G201" s="575"/>
      <c r="H201" s="575"/>
      <c r="I201" s="575"/>
      <c r="J201" s="575"/>
      <c r="K201" s="575"/>
      <c r="L201" s="575"/>
      <c r="M201" s="575"/>
    </row>
    <row r="202" spans="5:14" x14ac:dyDescent="0.2">
      <c r="E202" s="575"/>
      <c r="F202" s="575"/>
      <c r="G202" s="575"/>
      <c r="H202" s="575"/>
      <c r="I202" s="575"/>
      <c r="J202" s="575"/>
      <c r="K202" s="575"/>
      <c r="L202" s="575"/>
      <c r="M202" s="575"/>
    </row>
    <row r="203" spans="5:14" x14ac:dyDescent="0.2">
      <c r="E203" s="575"/>
      <c r="F203" s="575"/>
      <c r="G203" s="575"/>
      <c r="H203" s="575"/>
      <c r="I203" s="575"/>
      <c r="J203" s="575"/>
      <c r="K203" s="575"/>
      <c r="L203" s="575"/>
      <c r="M203" s="575"/>
      <c r="N203" s="575"/>
    </row>
    <row r="204" spans="5:14" x14ac:dyDescent="0.2">
      <c r="E204" s="575"/>
      <c r="F204" s="575"/>
      <c r="G204" s="575"/>
      <c r="H204" s="575"/>
      <c r="I204" s="575"/>
      <c r="J204" s="575"/>
      <c r="K204" s="575"/>
      <c r="L204" s="575"/>
      <c r="M204" s="575"/>
      <c r="N204" s="575"/>
    </row>
    <row r="205" spans="5:14" x14ac:dyDescent="0.2">
      <c r="E205" s="575"/>
      <c r="F205" s="575"/>
      <c r="G205" s="575"/>
      <c r="H205" s="575"/>
      <c r="I205" s="575"/>
      <c r="J205" s="575"/>
      <c r="K205" s="575"/>
      <c r="L205" s="575"/>
      <c r="M205" s="575"/>
      <c r="N205" s="575"/>
    </row>
    <row r="206" spans="5:14" x14ac:dyDescent="0.2">
      <c r="E206" s="575"/>
      <c r="F206" s="575"/>
      <c r="G206" s="575"/>
      <c r="H206" s="575"/>
      <c r="I206" s="575"/>
      <c r="J206" s="575"/>
      <c r="K206" s="575"/>
      <c r="L206" s="575"/>
      <c r="M206" s="575"/>
      <c r="N206" s="575"/>
    </row>
    <row r="207" spans="5:14" x14ac:dyDescent="0.2">
      <c r="E207" s="575"/>
      <c r="F207" s="575"/>
      <c r="G207" s="575"/>
      <c r="H207" s="575"/>
      <c r="I207" s="575"/>
      <c r="J207" s="575"/>
      <c r="K207" s="575"/>
      <c r="L207" s="575"/>
      <c r="M207" s="575"/>
      <c r="N207" s="575"/>
    </row>
    <row r="208" spans="5:14" x14ac:dyDescent="0.2">
      <c r="E208" s="575"/>
      <c r="F208" s="575"/>
      <c r="G208" s="575"/>
      <c r="H208" s="575"/>
      <c r="I208" s="575"/>
      <c r="J208" s="575"/>
      <c r="K208" s="575"/>
      <c r="L208" s="575"/>
      <c r="M208" s="575"/>
      <c r="N208" s="575"/>
    </row>
  </sheetData>
  <mergeCells count="5">
    <mergeCell ref="B4:B6"/>
    <mergeCell ref="F4:M4"/>
    <mergeCell ref="F2:N2"/>
    <mergeCell ref="F3:M3"/>
    <mergeCell ref="B38:B39"/>
  </mergeCells>
  <phoneticPr fontId="72" type="noConversion"/>
  <hyperlinks>
    <hyperlink ref="G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Q89"/>
  <sheetViews>
    <sheetView zoomScale="75" zoomScaleNormal="75" workbookViewId="0">
      <selection sqref="A1:C70"/>
    </sheetView>
  </sheetViews>
  <sheetFormatPr defaultColWidth="9.140625" defaultRowHeight="12.75" x14ac:dyDescent="0.2"/>
  <cols>
    <col min="1" max="1" width="1.42578125" style="802" customWidth="1"/>
    <col min="2" max="2" width="13.5703125" style="802" customWidth="1"/>
    <col min="3" max="3" width="1.42578125" style="802" customWidth="1"/>
    <col min="4" max="4" width="4.42578125" style="589" customWidth="1"/>
    <col min="5" max="5" width="2.5703125" style="589" customWidth="1"/>
    <col min="6" max="6" width="4.85546875" style="589" customWidth="1"/>
    <col min="7" max="7" width="9.140625" style="589"/>
    <col min="8" max="8" width="88.85546875" style="589" customWidth="1"/>
    <col min="9" max="9" width="6.5703125" style="589" customWidth="1"/>
    <col min="10" max="12" width="9.140625" style="589"/>
    <col min="13" max="13" width="14.42578125" style="589" customWidth="1"/>
    <col min="14" max="16384" width="9.140625" style="589"/>
  </cols>
  <sheetData>
    <row r="1" spans="1:14" ht="18" x14ac:dyDescent="0.25">
      <c r="A1" s="870"/>
      <c r="B1" s="871" t="s">
        <v>529</v>
      </c>
      <c r="C1" s="872"/>
      <c r="E1" s="520"/>
      <c r="F1" s="520"/>
      <c r="G1" s="520"/>
      <c r="H1" s="520"/>
      <c r="I1" s="520"/>
      <c r="J1" s="520"/>
      <c r="K1" s="520"/>
      <c r="L1" s="520"/>
      <c r="M1" s="521"/>
    </row>
    <row r="2" spans="1:14" ht="18.75" thickBot="1" x14ac:dyDescent="0.25">
      <c r="A2" s="487"/>
      <c r="B2" s="803"/>
      <c r="C2" s="804"/>
      <c r="E2" s="1272" t="s">
        <v>398</v>
      </c>
      <c r="F2" s="1272"/>
      <c r="G2" s="1272"/>
      <c r="H2" s="1272"/>
      <c r="I2" s="1272"/>
      <c r="J2" s="1272"/>
      <c r="K2" s="1272"/>
      <c r="L2" s="1272"/>
      <c r="M2" s="1272"/>
    </row>
    <row r="3" spans="1:14" ht="18.75" thickBot="1" x14ac:dyDescent="0.25">
      <c r="A3" s="487"/>
      <c r="B3" s="805" t="str">
        <f>[1]Title!B3</f>
        <v>Interim</v>
      </c>
      <c r="C3" s="804"/>
      <c r="E3" s="522"/>
      <c r="F3" s="1273" t="s">
        <v>397</v>
      </c>
      <c r="G3" s="1273"/>
      <c r="H3" s="1273"/>
      <c r="I3" s="1273"/>
      <c r="J3" s="1273"/>
      <c r="K3" s="1273"/>
      <c r="L3" s="1273"/>
      <c r="M3" s="1273"/>
    </row>
    <row r="4" spans="1:14" ht="18" customHeight="1" x14ac:dyDescent="0.2">
      <c r="A4" s="487"/>
      <c r="B4" s="931" t="str">
        <f>Title!$B$4</f>
        <v>R7</v>
      </c>
      <c r="C4" s="804"/>
      <c r="E4" s="347"/>
      <c r="F4" s="1242" t="s">
        <v>396</v>
      </c>
      <c r="G4" s="1242"/>
      <c r="H4" s="1242"/>
      <c r="I4" s="1242"/>
      <c r="J4" s="1242"/>
      <c r="K4" s="1242"/>
      <c r="L4" s="1242"/>
      <c r="M4" s="1242"/>
    </row>
    <row r="5" spans="1:14" ht="15.75" x14ac:dyDescent="0.2">
      <c r="A5" s="487"/>
      <c r="B5" s="932"/>
      <c r="C5" s="804"/>
      <c r="E5" s="550" t="s">
        <v>5</v>
      </c>
      <c r="F5" s="797"/>
      <c r="G5" s="552"/>
      <c r="H5" s="553"/>
      <c r="I5" s="553"/>
      <c r="J5" s="553"/>
      <c r="K5" s="553"/>
      <c r="L5" s="554"/>
      <c r="M5" s="525"/>
      <c r="N5" s="802"/>
    </row>
    <row r="6" spans="1:14" ht="16.5" thickBot="1" x14ac:dyDescent="0.25">
      <c r="A6" s="487"/>
      <c r="B6" s="933"/>
      <c r="C6" s="804"/>
      <c r="E6" s="550" t="s">
        <v>5</v>
      </c>
      <c r="F6" s="551" t="s">
        <v>480</v>
      </c>
      <c r="G6" s="552"/>
      <c r="H6" s="553"/>
      <c r="I6" s="553"/>
      <c r="J6" s="553"/>
      <c r="K6" s="553"/>
      <c r="L6" s="554"/>
      <c r="M6" s="525"/>
      <c r="N6" s="802"/>
    </row>
    <row r="7" spans="1:14" ht="13.5" thickBot="1" x14ac:dyDescent="0.25">
      <c r="A7" s="487"/>
      <c r="B7" s="812"/>
      <c r="C7" s="813"/>
      <c r="E7" s="697"/>
      <c r="F7" s="526"/>
      <c r="G7" s="1274"/>
      <c r="H7" s="1274"/>
      <c r="I7" s="1274"/>
      <c r="J7" s="1274"/>
      <c r="K7" s="1274"/>
      <c r="L7" s="1274"/>
      <c r="M7" s="1274"/>
      <c r="N7" s="802"/>
    </row>
    <row r="8" spans="1:14" ht="17.45" customHeight="1" x14ac:dyDescent="0.2">
      <c r="A8" s="487"/>
      <c r="B8" s="643" t="s">
        <v>77</v>
      </c>
      <c r="C8" s="426"/>
      <c r="E8" s="697"/>
      <c r="F8" s="1271" t="s">
        <v>525</v>
      </c>
      <c r="G8" s="1271"/>
      <c r="H8" s="1271"/>
      <c r="I8" s="1271"/>
      <c r="J8" s="1271"/>
      <c r="K8" s="1271"/>
      <c r="L8" s="1271"/>
      <c r="M8" s="1271"/>
      <c r="N8" s="802"/>
    </row>
    <row r="9" spans="1:14" ht="27" customHeight="1" x14ac:dyDescent="0.2">
      <c r="A9" s="487"/>
      <c r="B9" s="512" t="s">
        <v>100</v>
      </c>
      <c r="C9" s="426"/>
      <c r="E9" s="566"/>
      <c r="F9" s="567"/>
      <c r="G9" s="555"/>
      <c r="H9" s="555"/>
      <c r="I9" s="555"/>
      <c r="J9" s="555"/>
      <c r="K9" s="555"/>
      <c r="L9" s="556"/>
      <c r="M9" s="555"/>
      <c r="N9" s="802"/>
    </row>
    <row r="10" spans="1:14" ht="18" x14ac:dyDescent="0.2">
      <c r="A10" s="487"/>
      <c r="B10" s="513"/>
      <c r="C10" s="514"/>
      <c r="E10" s="557"/>
      <c r="F10" s="703">
        <v>1</v>
      </c>
      <c r="G10" s="704" t="s">
        <v>0</v>
      </c>
      <c r="H10" s="705" t="s">
        <v>282</v>
      </c>
      <c r="I10" s="705" t="s">
        <v>141</v>
      </c>
      <c r="J10" s="705" t="s">
        <v>1</v>
      </c>
      <c r="K10" s="558">
        <v>1</v>
      </c>
      <c r="L10" s="559">
        <v>0.4375</v>
      </c>
      <c r="M10" s="560"/>
      <c r="N10" s="802"/>
    </row>
    <row r="11" spans="1:14" ht="15.75" x14ac:dyDescent="0.2">
      <c r="A11" s="487"/>
      <c r="B11" s="515" t="s">
        <v>330</v>
      </c>
      <c r="C11" s="426"/>
      <c r="E11" s="593"/>
      <c r="F11" s="594">
        <v>2</v>
      </c>
      <c r="G11" s="595" t="s">
        <v>0</v>
      </c>
      <c r="H11" s="596" t="s">
        <v>336</v>
      </c>
      <c r="I11" s="597" t="s">
        <v>141</v>
      </c>
      <c r="J11" s="597" t="s">
        <v>1</v>
      </c>
      <c r="K11" s="598">
        <v>10</v>
      </c>
      <c r="L11" s="599">
        <f t="shared" ref="L11:L16" si="0">L10+TIME(0,K10,0)</f>
        <v>0.43819444444444444</v>
      </c>
      <c r="M11" s="600"/>
      <c r="N11" s="796"/>
    </row>
    <row r="12" spans="1:14" ht="38.25" customHeight="1" x14ac:dyDescent="0.2">
      <c r="A12" s="848"/>
      <c r="B12" s="516" t="s">
        <v>331</v>
      </c>
      <c r="C12" s="804"/>
      <c r="E12" s="837"/>
      <c r="F12" s="568">
        <v>3</v>
      </c>
      <c r="G12" s="561" t="s">
        <v>0</v>
      </c>
      <c r="H12" s="562" t="s">
        <v>337</v>
      </c>
      <c r="I12" s="705" t="s">
        <v>141</v>
      </c>
      <c r="J12" s="705" t="s">
        <v>1</v>
      </c>
      <c r="K12" s="558">
        <v>5</v>
      </c>
      <c r="L12" s="559">
        <f t="shared" si="0"/>
        <v>0.44513888888888886</v>
      </c>
      <c r="M12" s="560"/>
      <c r="N12" s="802"/>
    </row>
    <row r="13" spans="1:14" ht="15.75" x14ac:dyDescent="0.2">
      <c r="A13" s="487"/>
      <c r="B13" s="517" t="s">
        <v>125</v>
      </c>
      <c r="C13" s="426"/>
      <c r="E13" s="593"/>
      <c r="F13" s="594">
        <v>4</v>
      </c>
      <c r="G13" s="595" t="s">
        <v>21</v>
      </c>
      <c r="H13" s="601" t="s">
        <v>283</v>
      </c>
      <c r="I13" s="597" t="s">
        <v>141</v>
      </c>
      <c r="J13" s="597" t="s">
        <v>1</v>
      </c>
      <c r="K13" s="598">
        <v>5</v>
      </c>
      <c r="L13" s="599">
        <f t="shared" si="0"/>
        <v>0.44861111111111107</v>
      </c>
      <c r="M13" s="600"/>
      <c r="N13" s="796"/>
    </row>
    <row r="14" spans="1:14" ht="15.75" x14ac:dyDescent="0.2">
      <c r="A14" s="848"/>
      <c r="B14" s="518" t="s">
        <v>219</v>
      </c>
      <c r="C14" s="426"/>
      <c r="E14" s="527"/>
      <c r="F14" s="528">
        <v>5</v>
      </c>
      <c r="G14" s="529" t="s">
        <v>2</v>
      </c>
      <c r="H14" s="530" t="s">
        <v>284</v>
      </c>
      <c r="I14" s="529" t="s">
        <v>141</v>
      </c>
      <c r="J14" s="529" t="s">
        <v>3</v>
      </c>
      <c r="K14" s="531">
        <v>10</v>
      </c>
      <c r="L14" s="559">
        <f t="shared" si="0"/>
        <v>0.45208333333333328</v>
      </c>
      <c r="M14" s="532"/>
      <c r="N14" s="795"/>
    </row>
    <row r="15" spans="1:14" ht="63.75" customHeight="1" x14ac:dyDescent="0.2">
      <c r="A15" s="848"/>
      <c r="B15" s="427" t="s">
        <v>246</v>
      </c>
      <c r="C15" s="426"/>
      <c r="E15" s="593"/>
      <c r="F15" s="594">
        <v>6</v>
      </c>
      <c r="G15" s="595" t="s">
        <v>28</v>
      </c>
      <c r="H15" s="602" t="s">
        <v>526</v>
      </c>
      <c r="I15" s="597" t="s">
        <v>141</v>
      </c>
      <c r="J15" s="597" t="s">
        <v>3</v>
      </c>
      <c r="K15" s="598">
        <v>89</v>
      </c>
      <c r="L15" s="599">
        <f t="shared" si="0"/>
        <v>0.4590277777777777</v>
      </c>
      <c r="M15" s="600"/>
      <c r="N15" s="796"/>
    </row>
    <row r="16" spans="1:14" ht="15.75" x14ac:dyDescent="0.2">
      <c r="A16" s="848"/>
      <c r="B16" s="428" t="s">
        <v>299</v>
      </c>
      <c r="C16" s="429"/>
      <c r="E16" s="837"/>
      <c r="F16" s="488">
        <v>7</v>
      </c>
      <c r="G16" s="705" t="s">
        <v>0</v>
      </c>
      <c r="H16" s="705" t="s">
        <v>275</v>
      </c>
      <c r="I16" s="705" t="s">
        <v>141</v>
      </c>
      <c r="J16" s="705" t="s">
        <v>3</v>
      </c>
      <c r="K16" s="558">
        <v>5</v>
      </c>
      <c r="L16" s="559">
        <f t="shared" si="0"/>
        <v>0.52083333333333326</v>
      </c>
      <c r="M16" s="560"/>
      <c r="N16" s="802"/>
    </row>
    <row r="17" spans="1:17" ht="15.75" x14ac:dyDescent="0.2">
      <c r="A17" s="848"/>
      <c r="B17" s="812"/>
      <c r="C17" s="393"/>
      <c r="E17" s="536"/>
      <c r="F17" s="537"/>
      <c r="G17" s="592"/>
      <c r="H17" s="592"/>
      <c r="I17" s="592"/>
      <c r="J17" s="592"/>
      <c r="K17" s="533"/>
      <c r="L17" s="534"/>
      <c r="M17" s="535"/>
      <c r="N17" s="795"/>
    </row>
    <row r="18" spans="1:17" x14ac:dyDescent="0.2">
      <c r="A18" s="848"/>
      <c r="B18" s="812"/>
      <c r="C18" s="804"/>
      <c r="E18"/>
      <c r="F18"/>
      <c r="G18"/>
      <c r="H18"/>
      <c r="I18"/>
      <c r="J18"/>
      <c r="K18"/>
      <c r="L18"/>
      <c r="M18"/>
      <c r="N18"/>
      <c r="O18"/>
      <c r="P18"/>
      <c r="Q18"/>
    </row>
    <row r="19" spans="1:17" ht="18" customHeight="1" x14ac:dyDescent="0.2">
      <c r="A19" s="487"/>
      <c r="B19" s="617" t="s">
        <v>332</v>
      </c>
      <c r="C19" s="426"/>
      <c r="E19"/>
      <c r="F19"/>
      <c r="G19"/>
      <c r="H19"/>
      <c r="I19"/>
      <c r="J19"/>
      <c r="K19"/>
      <c r="L19"/>
      <c r="M19"/>
      <c r="N19"/>
      <c r="O19"/>
      <c r="P19"/>
      <c r="Q19"/>
    </row>
    <row r="20" spans="1:17" ht="15.75" x14ac:dyDescent="0.2">
      <c r="A20" s="848"/>
      <c r="B20" s="516" t="s">
        <v>333</v>
      </c>
      <c r="C20" s="804"/>
      <c r="E20"/>
      <c r="F20"/>
      <c r="G20"/>
      <c r="H20"/>
      <c r="I20"/>
      <c r="J20"/>
      <c r="K20"/>
      <c r="L20"/>
      <c r="M20"/>
      <c r="N20"/>
      <c r="O20"/>
      <c r="P20"/>
      <c r="Q20"/>
    </row>
    <row r="21" spans="1:17" ht="15.75" x14ac:dyDescent="0.2">
      <c r="A21" s="487"/>
      <c r="B21" s="644" t="s">
        <v>355</v>
      </c>
      <c r="C21" s="426"/>
      <c r="E21"/>
      <c r="F21"/>
      <c r="G21"/>
      <c r="H21"/>
      <c r="I21"/>
      <c r="J21"/>
      <c r="K21"/>
      <c r="L21"/>
      <c r="M21"/>
      <c r="N21"/>
      <c r="O21"/>
      <c r="P21"/>
      <c r="Q21"/>
    </row>
    <row r="22" spans="1:17" ht="38.25" customHeight="1" x14ac:dyDescent="0.25">
      <c r="A22" s="848"/>
      <c r="B22" s="618" t="s">
        <v>298</v>
      </c>
      <c r="C22" s="426"/>
      <c r="E22"/>
      <c r="F22"/>
      <c r="G22"/>
      <c r="H22"/>
      <c r="I22"/>
      <c r="J22"/>
      <c r="K22"/>
      <c r="L22"/>
      <c r="M22"/>
      <c r="N22"/>
      <c r="O22"/>
      <c r="P22"/>
      <c r="Q22"/>
    </row>
    <row r="23" spans="1:17" ht="15.75" x14ac:dyDescent="0.25">
      <c r="A23" s="848"/>
      <c r="B23" s="619" t="s">
        <v>314</v>
      </c>
      <c r="C23" s="426"/>
      <c r="E23"/>
      <c r="F23"/>
      <c r="G23"/>
      <c r="H23"/>
      <c r="I23"/>
      <c r="J23"/>
      <c r="K23"/>
      <c r="L23"/>
      <c r="M23"/>
      <c r="N23"/>
      <c r="O23"/>
      <c r="P23"/>
      <c r="Q23"/>
    </row>
    <row r="24" spans="1:17" ht="15.75" x14ac:dyDescent="0.2">
      <c r="A24" s="848"/>
      <c r="B24" s="645" t="s">
        <v>12</v>
      </c>
      <c r="C24" s="426"/>
      <c r="E24"/>
      <c r="F24"/>
      <c r="G24"/>
      <c r="H24"/>
      <c r="I24"/>
      <c r="J24"/>
      <c r="K24"/>
      <c r="L24"/>
      <c r="M24"/>
      <c r="N24"/>
      <c r="O24"/>
      <c r="P24"/>
      <c r="Q24"/>
    </row>
    <row r="25" spans="1:17" ht="15.75" x14ac:dyDescent="0.2">
      <c r="A25" s="848"/>
      <c r="B25" s="646" t="s">
        <v>11</v>
      </c>
      <c r="C25" s="426"/>
      <c r="E25"/>
      <c r="F25"/>
      <c r="G25"/>
      <c r="H25"/>
      <c r="I25"/>
      <c r="J25"/>
      <c r="K25"/>
      <c r="L25"/>
      <c r="M25"/>
      <c r="N25"/>
      <c r="O25"/>
      <c r="P25"/>
      <c r="Q25"/>
    </row>
    <row r="26" spans="1:17" ht="15.75" x14ac:dyDescent="0.2">
      <c r="A26" s="848"/>
      <c r="B26" s="647" t="s">
        <v>395</v>
      </c>
      <c r="C26" s="426"/>
      <c r="E26"/>
      <c r="F26"/>
      <c r="G26"/>
      <c r="H26"/>
      <c r="I26"/>
      <c r="J26"/>
      <c r="K26"/>
      <c r="L26"/>
      <c r="M26"/>
      <c r="N26"/>
      <c r="O26"/>
      <c r="P26"/>
      <c r="Q26"/>
    </row>
    <row r="27" spans="1:17" ht="15.75" x14ac:dyDescent="0.2">
      <c r="A27" s="848"/>
      <c r="B27" s="719" t="s">
        <v>413</v>
      </c>
      <c r="C27" s="804"/>
      <c r="E27"/>
      <c r="F27"/>
      <c r="G27"/>
      <c r="H27"/>
      <c r="I27"/>
      <c r="J27"/>
      <c r="K27"/>
      <c r="L27"/>
      <c r="M27"/>
      <c r="N27"/>
      <c r="O27"/>
      <c r="P27"/>
      <c r="Q27"/>
    </row>
    <row r="28" spans="1:17" ht="15.75" x14ac:dyDescent="0.2">
      <c r="A28" s="487"/>
      <c r="B28" s="650" t="s">
        <v>414</v>
      </c>
      <c r="C28" s="426"/>
      <c r="E28"/>
      <c r="F28"/>
      <c r="G28"/>
      <c r="H28"/>
      <c r="I28"/>
      <c r="J28"/>
      <c r="K28"/>
      <c r="L28"/>
      <c r="M28"/>
      <c r="N28"/>
      <c r="O28"/>
      <c r="P28"/>
      <c r="Q28"/>
    </row>
    <row r="29" spans="1:17" ht="15.75" x14ac:dyDescent="0.2">
      <c r="A29" s="848"/>
      <c r="B29" s="812"/>
      <c r="C29" s="426"/>
      <c r="E29"/>
      <c r="F29"/>
      <c r="G29"/>
      <c r="H29"/>
      <c r="I29"/>
      <c r="J29"/>
      <c r="K29"/>
      <c r="L29"/>
      <c r="M29"/>
      <c r="N29"/>
      <c r="O29"/>
      <c r="P29"/>
      <c r="Q29"/>
    </row>
    <row r="30" spans="1:17" ht="18" customHeight="1" x14ac:dyDescent="0.2">
      <c r="A30" s="848"/>
      <c r="B30" s="812"/>
      <c r="C30" s="426"/>
      <c r="E30"/>
      <c r="F30"/>
      <c r="G30"/>
      <c r="H30"/>
      <c r="I30"/>
      <c r="J30"/>
      <c r="K30"/>
      <c r="L30"/>
      <c r="M30"/>
      <c r="N30"/>
      <c r="O30"/>
      <c r="P30"/>
      <c r="Q30"/>
    </row>
    <row r="31" spans="1:17" x14ac:dyDescent="0.2">
      <c r="A31" s="848"/>
      <c r="B31" s="812"/>
      <c r="C31" s="804"/>
      <c r="E31"/>
      <c r="F31"/>
      <c r="G31"/>
      <c r="H31"/>
      <c r="I31"/>
      <c r="J31"/>
      <c r="K31"/>
      <c r="L31"/>
      <c r="M31"/>
      <c r="N31"/>
      <c r="O31"/>
      <c r="P31"/>
      <c r="Q31"/>
    </row>
    <row r="32" spans="1:17" ht="15.75" x14ac:dyDescent="0.2">
      <c r="A32" s="848"/>
      <c r="B32" s="515" t="s">
        <v>334</v>
      </c>
      <c r="C32" s="804"/>
      <c r="E32"/>
      <c r="F32"/>
      <c r="G32"/>
      <c r="H32"/>
      <c r="I32"/>
      <c r="J32"/>
      <c r="K32"/>
      <c r="L32"/>
      <c r="M32"/>
      <c r="N32"/>
      <c r="O32"/>
    </row>
    <row r="33" spans="1:15" ht="38.25" customHeight="1" x14ac:dyDescent="0.2">
      <c r="A33" s="848"/>
      <c r="B33" s="516" t="s">
        <v>335</v>
      </c>
      <c r="C33" s="804"/>
      <c r="E33"/>
      <c r="F33"/>
      <c r="G33"/>
      <c r="H33"/>
      <c r="I33"/>
      <c r="J33"/>
      <c r="K33"/>
      <c r="L33"/>
      <c r="M33"/>
      <c r="N33"/>
      <c r="O33"/>
    </row>
    <row r="34" spans="1:15" ht="51" customHeight="1" x14ac:dyDescent="0.2">
      <c r="A34" s="848"/>
      <c r="B34" s="779" t="s">
        <v>460</v>
      </c>
      <c r="C34" s="804"/>
      <c r="E34"/>
      <c r="F34"/>
      <c r="G34"/>
      <c r="H34"/>
      <c r="I34"/>
      <c r="J34"/>
      <c r="K34"/>
      <c r="L34"/>
      <c r="M34"/>
      <c r="N34"/>
      <c r="O34"/>
    </row>
    <row r="35" spans="1:15" ht="15.75" x14ac:dyDescent="0.2">
      <c r="A35" s="487"/>
      <c r="B35" s="812"/>
      <c r="C35" s="426"/>
      <c r="E35"/>
      <c r="F35"/>
      <c r="G35"/>
      <c r="H35"/>
      <c r="I35"/>
      <c r="J35"/>
      <c r="K35"/>
      <c r="L35"/>
      <c r="M35"/>
      <c r="N35"/>
      <c r="O35"/>
    </row>
    <row r="36" spans="1:15" ht="15.6" customHeight="1" x14ac:dyDescent="0.2">
      <c r="A36" s="848"/>
      <c r="B36" s="812"/>
      <c r="C36" s="804"/>
      <c r="E36"/>
      <c r="F36"/>
      <c r="G36"/>
      <c r="H36"/>
      <c r="I36"/>
      <c r="J36"/>
      <c r="K36"/>
      <c r="L36"/>
      <c r="M36"/>
      <c r="N36"/>
      <c r="O36"/>
    </row>
    <row r="37" spans="1:15" ht="13.15" customHeight="1" x14ac:dyDescent="0.2">
      <c r="A37" s="848"/>
      <c r="B37" s="812"/>
      <c r="C37" s="426"/>
      <c r="E37"/>
      <c r="F37"/>
      <c r="G37"/>
      <c r="H37"/>
      <c r="I37"/>
      <c r="J37"/>
      <c r="K37"/>
      <c r="L37"/>
      <c r="M37"/>
      <c r="N37"/>
      <c r="O37"/>
    </row>
    <row r="38" spans="1:15" ht="15.75" customHeight="1" x14ac:dyDescent="0.2">
      <c r="A38" s="848"/>
      <c r="B38" s="929" t="s">
        <v>345</v>
      </c>
      <c r="C38" s="426"/>
      <c r="E38"/>
      <c r="F38"/>
      <c r="G38"/>
      <c r="H38"/>
      <c r="I38"/>
      <c r="J38"/>
      <c r="K38"/>
      <c r="L38"/>
      <c r="M38"/>
      <c r="N38"/>
      <c r="O38"/>
    </row>
    <row r="39" spans="1:15" ht="15.75" customHeight="1" x14ac:dyDescent="0.2">
      <c r="A39" s="812"/>
      <c r="B39" s="930"/>
      <c r="C39" s="812"/>
      <c r="E39"/>
      <c r="F39"/>
      <c r="G39"/>
      <c r="H39"/>
      <c r="I39"/>
      <c r="J39"/>
      <c r="K39"/>
      <c r="L39"/>
      <c r="M39"/>
      <c r="N39"/>
      <c r="O39"/>
    </row>
    <row r="40" spans="1:15" ht="12.75" customHeight="1" x14ac:dyDescent="0.2">
      <c r="A40" s="812"/>
      <c r="B40" s="586" t="s">
        <v>342</v>
      </c>
      <c r="C40" s="812"/>
      <c r="E40"/>
      <c r="F40"/>
      <c r="G40"/>
      <c r="H40"/>
      <c r="I40"/>
      <c r="J40"/>
      <c r="K40"/>
      <c r="L40"/>
      <c r="M40"/>
      <c r="N40"/>
      <c r="O40"/>
    </row>
    <row r="41" spans="1:15" ht="18" customHeight="1" x14ac:dyDescent="0.2">
      <c r="A41" s="812"/>
      <c r="B41" s="653" t="s">
        <v>313</v>
      </c>
      <c r="C41" s="812"/>
      <c r="E41"/>
      <c r="F41"/>
      <c r="G41"/>
      <c r="H41"/>
      <c r="I41"/>
      <c r="J41"/>
      <c r="K41"/>
      <c r="L41"/>
      <c r="M41"/>
      <c r="N41"/>
      <c r="O41"/>
    </row>
    <row r="42" spans="1:15" ht="13.5" thickBot="1" x14ac:dyDescent="0.25">
      <c r="A42" s="812"/>
      <c r="B42" s="812"/>
      <c r="C42" s="812"/>
      <c r="E42"/>
      <c r="F42"/>
      <c r="G42"/>
      <c r="H42"/>
      <c r="I42"/>
      <c r="J42"/>
      <c r="K42"/>
      <c r="L42"/>
      <c r="M42"/>
      <c r="N42"/>
      <c r="O42"/>
    </row>
    <row r="43" spans="1:15" ht="15" x14ac:dyDescent="0.2">
      <c r="A43" s="848"/>
      <c r="B43" s="481" t="s">
        <v>262</v>
      </c>
      <c r="C43" s="804"/>
      <c r="E43"/>
      <c r="F43"/>
      <c r="G43"/>
      <c r="H43"/>
      <c r="I43"/>
      <c r="J43"/>
      <c r="K43"/>
      <c r="L43"/>
      <c r="M43"/>
      <c r="N43"/>
      <c r="O43"/>
    </row>
    <row r="44" spans="1:15" ht="38.25" customHeight="1" x14ac:dyDescent="0.2">
      <c r="A44" s="848"/>
      <c r="B44" s="482" t="s">
        <v>226</v>
      </c>
      <c r="C44" s="804"/>
      <c r="E44"/>
      <c r="F44"/>
      <c r="G44"/>
      <c r="H44"/>
      <c r="I44"/>
      <c r="J44"/>
      <c r="K44"/>
      <c r="L44"/>
      <c r="M44"/>
      <c r="N44"/>
      <c r="O44"/>
    </row>
    <row r="45" spans="1:15" ht="51" customHeight="1" x14ac:dyDescent="0.2">
      <c r="A45" s="848"/>
      <c r="B45" s="431" t="s">
        <v>213</v>
      </c>
      <c r="C45" s="430"/>
      <c r="E45"/>
      <c r="F45"/>
      <c r="G45"/>
      <c r="H45"/>
      <c r="I45"/>
      <c r="J45"/>
      <c r="K45"/>
      <c r="L45"/>
      <c r="M45"/>
      <c r="N45"/>
      <c r="O45"/>
    </row>
    <row r="46" spans="1:15" ht="63.75" customHeight="1" x14ac:dyDescent="0.2">
      <c r="A46" s="848"/>
      <c r="B46" s="432" t="s">
        <v>78</v>
      </c>
      <c r="C46" s="430"/>
      <c r="E46"/>
      <c r="F46"/>
      <c r="G46"/>
      <c r="H46"/>
      <c r="I46"/>
      <c r="J46"/>
      <c r="K46"/>
      <c r="L46"/>
      <c r="M46"/>
      <c r="N46"/>
      <c r="O46"/>
    </row>
    <row r="47" spans="1:15" ht="63.75" customHeight="1" x14ac:dyDescent="0.2">
      <c r="A47" s="848"/>
      <c r="B47" s="433" t="s">
        <v>79</v>
      </c>
      <c r="C47" s="430"/>
      <c r="E47"/>
      <c r="F47"/>
      <c r="G47"/>
      <c r="H47"/>
      <c r="I47"/>
      <c r="J47"/>
      <c r="K47"/>
      <c r="L47"/>
      <c r="M47"/>
      <c r="N47"/>
      <c r="O47"/>
    </row>
    <row r="48" spans="1:15" ht="140.25" customHeight="1" x14ac:dyDescent="0.2">
      <c r="A48" s="848"/>
      <c r="B48" s="651" t="s">
        <v>76</v>
      </c>
      <c r="C48" s="430"/>
      <c r="E48"/>
      <c r="F48"/>
      <c r="G48"/>
      <c r="H48"/>
      <c r="I48"/>
      <c r="J48"/>
      <c r="K48"/>
      <c r="L48"/>
      <c r="M48"/>
      <c r="N48"/>
      <c r="O48"/>
    </row>
    <row r="49" spans="1:15" ht="14.25" x14ac:dyDescent="0.2">
      <c r="A49" s="848"/>
      <c r="B49" s="434" t="s">
        <v>222</v>
      </c>
      <c r="C49" s="430"/>
      <c r="E49"/>
      <c r="F49"/>
      <c r="G49"/>
      <c r="H49"/>
      <c r="I49"/>
      <c r="J49"/>
      <c r="K49"/>
      <c r="L49"/>
      <c r="M49"/>
      <c r="N49"/>
      <c r="O49"/>
    </row>
    <row r="50" spans="1:15" ht="51" customHeight="1" x14ac:dyDescent="0.2">
      <c r="A50" s="848"/>
      <c r="B50" s="434" t="s">
        <v>223</v>
      </c>
      <c r="C50" s="430"/>
      <c r="E50"/>
      <c r="F50"/>
      <c r="G50"/>
      <c r="H50"/>
      <c r="I50"/>
      <c r="J50"/>
      <c r="K50"/>
      <c r="L50"/>
      <c r="M50"/>
      <c r="N50"/>
      <c r="O50"/>
    </row>
    <row r="51" spans="1:15" ht="38.25" customHeight="1" x14ac:dyDescent="0.2">
      <c r="A51" s="848"/>
      <c r="B51" s="434" t="s">
        <v>104</v>
      </c>
      <c r="C51" s="430"/>
      <c r="E51"/>
      <c r="F51"/>
      <c r="G51"/>
      <c r="H51"/>
      <c r="I51"/>
      <c r="J51"/>
      <c r="K51"/>
      <c r="L51"/>
      <c r="M51"/>
      <c r="N51"/>
      <c r="O51"/>
    </row>
    <row r="52" spans="1:15" ht="14.25" x14ac:dyDescent="0.2">
      <c r="A52" s="848"/>
      <c r="B52" s="434" t="s">
        <v>228</v>
      </c>
      <c r="C52" s="430"/>
      <c r="E52"/>
      <c r="F52"/>
      <c r="G52"/>
      <c r="H52"/>
      <c r="I52"/>
      <c r="J52"/>
      <c r="K52"/>
      <c r="L52"/>
      <c r="M52"/>
      <c r="N52"/>
      <c r="O52"/>
    </row>
    <row r="53" spans="1:15" ht="14.25" x14ac:dyDescent="0.2">
      <c r="A53" s="848"/>
      <c r="B53" s="434" t="s">
        <v>224</v>
      </c>
      <c r="C53" s="430"/>
      <c r="E53"/>
      <c r="F53"/>
      <c r="G53"/>
      <c r="H53"/>
      <c r="I53"/>
      <c r="J53"/>
      <c r="K53"/>
      <c r="L53"/>
      <c r="M53"/>
      <c r="N53"/>
      <c r="O53"/>
    </row>
    <row r="54" spans="1:15" ht="14.25" x14ac:dyDescent="0.2">
      <c r="A54" s="848"/>
      <c r="B54" s="434" t="s">
        <v>103</v>
      </c>
      <c r="C54" s="430"/>
      <c r="E54"/>
      <c r="F54"/>
      <c r="G54"/>
      <c r="H54"/>
      <c r="I54"/>
      <c r="J54"/>
      <c r="K54"/>
      <c r="L54"/>
      <c r="M54"/>
      <c r="N54"/>
      <c r="O54"/>
    </row>
    <row r="55" spans="1:15" ht="14.25" x14ac:dyDescent="0.2">
      <c r="A55" s="848"/>
      <c r="B55" s="434" t="s">
        <v>225</v>
      </c>
      <c r="C55" s="430"/>
      <c r="E55"/>
      <c r="F55"/>
      <c r="G55"/>
      <c r="H55"/>
      <c r="I55"/>
      <c r="J55"/>
      <c r="K55"/>
      <c r="L55"/>
      <c r="M55"/>
      <c r="N55"/>
      <c r="O55"/>
    </row>
    <row r="56" spans="1:15" ht="14.25" x14ac:dyDescent="0.2">
      <c r="A56" s="848"/>
      <c r="B56" s="519" t="s">
        <v>80</v>
      </c>
      <c r="C56" s="430"/>
      <c r="E56"/>
      <c r="F56"/>
      <c r="G56"/>
      <c r="H56"/>
      <c r="I56"/>
      <c r="J56"/>
      <c r="K56"/>
      <c r="L56"/>
      <c r="M56"/>
      <c r="N56"/>
      <c r="O56"/>
    </row>
    <row r="57" spans="1:15" ht="14.25" x14ac:dyDescent="0.2">
      <c r="A57" s="848"/>
      <c r="B57" s="812"/>
      <c r="C57" s="430"/>
      <c r="E57"/>
      <c r="F57"/>
      <c r="G57"/>
      <c r="H57"/>
      <c r="I57"/>
      <c r="J57"/>
      <c r="K57"/>
      <c r="L57"/>
      <c r="M57"/>
      <c r="N57"/>
      <c r="O57"/>
    </row>
    <row r="58" spans="1:15" ht="14.25" x14ac:dyDescent="0.2">
      <c r="A58" s="848"/>
      <c r="B58" s="812"/>
      <c r="C58" s="430"/>
      <c r="E58"/>
      <c r="F58"/>
      <c r="G58"/>
      <c r="H58"/>
      <c r="I58"/>
      <c r="J58"/>
      <c r="K58"/>
      <c r="L58"/>
      <c r="M58"/>
      <c r="N58"/>
      <c r="O58"/>
    </row>
    <row r="59" spans="1:15" x14ac:dyDescent="0.2">
      <c r="A59" s="848"/>
      <c r="B59" s="812"/>
      <c r="C59" s="804"/>
      <c r="E59"/>
      <c r="F59"/>
      <c r="G59"/>
      <c r="H59"/>
      <c r="I59"/>
      <c r="J59"/>
      <c r="K59"/>
      <c r="L59"/>
      <c r="M59"/>
      <c r="N59"/>
      <c r="O59"/>
    </row>
    <row r="60" spans="1:15" ht="18" x14ac:dyDescent="0.25">
      <c r="A60" s="870"/>
      <c r="B60" s="871" t="s">
        <v>529</v>
      </c>
      <c r="C60" s="872"/>
      <c r="E60"/>
      <c r="F60"/>
      <c r="G60"/>
      <c r="H60"/>
      <c r="I60"/>
      <c r="J60"/>
      <c r="K60"/>
      <c r="L60"/>
      <c r="M60"/>
      <c r="N60"/>
      <c r="O60"/>
    </row>
    <row r="61" spans="1:15" x14ac:dyDescent="0.2">
      <c r="A61" s="863"/>
      <c r="B61" s="863"/>
      <c r="C61" s="863"/>
      <c r="E61"/>
      <c r="F61"/>
      <c r="G61"/>
      <c r="H61"/>
      <c r="I61"/>
      <c r="J61"/>
      <c r="K61"/>
      <c r="L61"/>
      <c r="M61"/>
      <c r="N61"/>
      <c r="O61"/>
    </row>
    <row r="62" spans="1:15" x14ac:dyDescent="0.2">
      <c r="A62" s="863"/>
      <c r="B62" s="863"/>
      <c r="C62" s="863"/>
      <c r="E62"/>
      <c r="F62"/>
      <c r="G62"/>
      <c r="H62"/>
      <c r="I62"/>
      <c r="J62"/>
      <c r="K62"/>
      <c r="L62"/>
      <c r="M62"/>
      <c r="N62"/>
      <c r="O62"/>
    </row>
    <row r="63" spans="1:15" x14ac:dyDescent="0.2">
      <c r="A63" s="863"/>
      <c r="B63" s="863"/>
      <c r="C63" s="863"/>
      <c r="E63"/>
      <c r="F63"/>
      <c r="G63"/>
      <c r="H63"/>
      <c r="I63"/>
      <c r="J63"/>
      <c r="K63"/>
      <c r="L63"/>
      <c r="M63"/>
      <c r="N63"/>
      <c r="O63"/>
    </row>
    <row r="64" spans="1:15" x14ac:dyDescent="0.2">
      <c r="A64" s="863"/>
      <c r="B64" s="863"/>
      <c r="C64" s="863"/>
      <c r="E64"/>
      <c r="F64"/>
      <c r="G64"/>
      <c r="H64"/>
      <c r="I64"/>
      <c r="J64"/>
      <c r="K64"/>
      <c r="L64"/>
      <c r="M64"/>
      <c r="N64"/>
      <c r="O64"/>
    </row>
    <row r="65" spans="1:15" x14ac:dyDescent="0.2">
      <c r="A65" s="863"/>
      <c r="B65" s="863"/>
      <c r="C65" s="863"/>
      <c r="E65"/>
      <c r="F65"/>
      <c r="G65"/>
      <c r="H65"/>
      <c r="I65"/>
      <c r="J65"/>
      <c r="K65"/>
      <c r="L65"/>
      <c r="M65"/>
      <c r="N65"/>
      <c r="O65"/>
    </row>
    <row r="66" spans="1:15" x14ac:dyDescent="0.2">
      <c r="A66" s="863"/>
      <c r="B66" s="863"/>
      <c r="C66" s="863"/>
      <c r="E66" s="802"/>
      <c r="F66" s="802"/>
      <c r="G66" s="802"/>
      <c r="H66" s="802"/>
      <c r="I66" s="802"/>
      <c r="J66" s="802"/>
      <c r="K66" s="802"/>
      <c r="L66" s="802"/>
      <c r="M66" s="802"/>
      <c r="N66" s="802"/>
    </row>
    <row r="67" spans="1:15" x14ac:dyDescent="0.2">
      <c r="A67" s="863"/>
      <c r="B67" s="863"/>
      <c r="C67" s="863"/>
      <c r="E67" s="802"/>
      <c r="F67" s="802"/>
      <c r="G67" s="802"/>
      <c r="H67" s="802"/>
      <c r="I67" s="802"/>
      <c r="J67" s="802"/>
      <c r="K67" s="802"/>
      <c r="L67" s="802"/>
      <c r="M67" s="802"/>
      <c r="N67" s="802"/>
    </row>
    <row r="68" spans="1:15" x14ac:dyDescent="0.2">
      <c r="A68" s="863"/>
      <c r="B68" s="863"/>
      <c r="C68" s="863"/>
      <c r="E68" s="802"/>
      <c r="F68" s="802"/>
      <c r="G68" s="802"/>
      <c r="H68" s="802"/>
      <c r="I68" s="802"/>
      <c r="J68" s="802"/>
      <c r="K68" s="802"/>
      <c r="L68" s="802"/>
      <c r="M68" s="802"/>
      <c r="N68" s="802"/>
    </row>
    <row r="69" spans="1:15" x14ac:dyDescent="0.2">
      <c r="A69" s="863"/>
      <c r="B69" s="863"/>
      <c r="C69" s="863"/>
      <c r="E69" s="802"/>
      <c r="F69" s="802"/>
      <c r="G69" s="802"/>
      <c r="H69" s="802"/>
      <c r="I69" s="802"/>
      <c r="J69" s="802"/>
      <c r="K69" s="802"/>
      <c r="L69" s="802"/>
      <c r="M69" s="802"/>
      <c r="N69" s="802"/>
    </row>
    <row r="70" spans="1:15" x14ac:dyDescent="0.2">
      <c r="A70" s="863"/>
      <c r="B70" s="863"/>
      <c r="C70" s="863"/>
      <c r="E70" s="802"/>
      <c r="F70" s="802"/>
      <c r="G70" s="802"/>
      <c r="H70" s="802"/>
      <c r="I70" s="802"/>
      <c r="J70" s="802"/>
      <c r="K70" s="802"/>
      <c r="L70" s="802"/>
      <c r="M70" s="802"/>
      <c r="N70" s="802"/>
    </row>
    <row r="71" spans="1:15" x14ac:dyDescent="0.2">
      <c r="E71" s="802"/>
      <c r="F71" s="802"/>
      <c r="G71" s="802"/>
      <c r="H71" s="802"/>
      <c r="I71" s="802"/>
      <c r="J71" s="802"/>
      <c r="K71" s="802"/>
      <c r="L71" s="802"/>
      <c r="M71" s="802"/>
      <c r="N71" s="802"/>
    </row>
    <row r="72" spans="1:15" x14ac:dyDescent="0.2">
      <c r="E72" s="802"/>
      <c r="F72" s="802"/>
      <c r="G72" s="802"/>
      <c r="H72" s="802"/>
      <c r="I72" s="802"/>
      <c r="J72" s="802"/>
      <c r="K72" s="802"/>
      <c r="L72" s="802"/>
      <c r="M72" s="802"/>
      <c r="N72" s="802"/>
    </row>
    <row r="73" spans="1:15" x14ac:dyDescent="0.2">
      <c r="E73" s="802"/>
      <c r="F73" s="802"/>
      <c r="G73" s="802"/>
      <c r="H73" s="802"/>
      <c r="I73" s="802"/>
      <c r="J73" s="802"/>
      <c r="K73" s="802"/>
      <c r="L73" s="802"/>
      <c r="M73" s="802"/>
      <c r="N73" s="802"/>
    </row>
    <row r="74" spans="1:15" x14ac:dyDescent="0.2">
      <c r="E74" s="802"/>
      <c r="F74" s="802"/>
      <c r="G74" s="802"/>
      <c r="H74" s="802"/>
      <c r="I74" s="802"/>
      <c r="J74" s="802"/>
      <c r="K74" s="802"/>
      <c r="L74" s="802"/>
      <c r="M74" s="802"/>
      <c r="N74" s="802"/>
    </row>
    <row r="75" spans="1:15" x14ac:dyDescent="0.2">
      <c r="E75" s="802"/>
      <c r="F75" s="802"/>
      <c r="G75" s="802"/>
      <c r="H75" s="802"/>
      <c r="I75" s="802"/>
      <c r="J75" s="802"/>
      <c r="K75" s="802"/>
      <c r="L75" s="802"/>
      <c r="M75" s="802"/>
      <c r="N75" s="802"/>
    </row>
    <row r="76" spans="1:15" x14ac:dyDescent="0.2">
      <c r="E76" s="802"/>
      <c r="F76" s="802"/>
      <c r="G76" s="802"/>
      <c r="H76" s="802"/>
      <c r="I76" s="802"/>
      <c r="J76" s="802"/>
      <c r="K76" s="802"/>
      <c r="L76" s="802"/>
      <c r="M76" s="802"/>
      <c r="N76" s="802"/>
    </row>
    <row r="77" spans="1:15" x14ac:dyDescent="0.2">
      <c r="E77" s="802"/>
      <c r="F77" s="802"/>
      <c r="G77" s="802"/>
      <c r="H77" s="802"/>
      <c r="I77" s="802"/>
      <c r="J77" s="802"/>
      <c r="K77" s="802"/>
      <c r="L77" s="802"/>
      <c r="M77" s="802"/>
      <c r="N77" s="802"/>
    </row>
    <row r="78" spans="1:15" x14ac:dyDescent="0.2">
      <c r="E78" s="802"/>
      <c r="F78" s="802"/>
      <c r="G78" s="802"/>
      <c r="H78" s="802"/>
      <c r="I78" s="802"/>
      <c r="J78" s="802"/>
      <c r="K78" s="802"/>
      <c r="L78" s="802"/>
      <c r="M78" s="802"/>
      <c r="N78" s="802"/>
    </row>
    <row r="79" spans="1:15" x14ac:dyDescent="0.2">
      <c r="E79" s="760"/>
      <c r="F79" s="760"/>
      <c r="G79" s="760"/>
      <c r="H79" s="760"/>
      <c r="I79" s="760"/>
      <c r="J79" s="760"/>
      <c r="K79" s="760"/>
      <c r="L79" s="760"/>
      <c r="M79" s="760"/>
    </row>
    <row r="80" spans="1:15" x14ac:dyDescent="0.2">
      <c r="E80" s="760"/>
      <c r="F80" s="760"/>
      <c r="G80" s="760"/>
      <c r="H80" s="760"/>
      <c r="I80" s="760"/>
      <c r="J80" s="760"/>
      <c r="K80" s="760"/>
      <c r="L80" s="760"/>
      <c r="M80" s="760"/>
    </row>
    <row r="81" spans="5:13" x14ac:dyDescent="0.2">
      <c r="E81" s="760"/>
      <c r="F81" s="760"/>
      <c r="G81" s="760"/>
      <c r="H81" s="760"/>
      <c r="I81" s="760"/>
      <c r="J81" s="760"/>
      <c r="K81" s="760"/>
      <c r="L81" s="760"/>
      <c r="M81" s="760"/>
    </row>
    <row r="82" spans="5:13" x14ac:dyDescent="0.2">
      <c r="E82" s="760"/>
      <c r="F82" s="760"/>
      <c r="G82" s="760"/>
      <c r="H82" s="760"/>
      <c r="I82" s="760"/>
      <c r="J82" s="760"/>
      <c r="K82" s="760"/>
      <c r="L82" s="760"/>
      <c r="M82" s="760"/>
    </row>
    <row r="83" spans="5:13" x14ac:dyDescent="0.2">
      <c r="E83" s="760"/>
      <c r="F83" s="760"/>
      <c r="G83" s="760"/>
      <c r="H83" s="760"/>
      <c r="I83" s="760"/>
      <c r="J83" s="760"/>
      <c r="K83" s="760"/>
      <c r="L83" s="760"/>
      <c r="M83" s="760"/>
    </row>
    <row r="84" spans="5:13" x14ac:dyDescent="0.2">
      <c r="E84" s="760"/>
      <c r="F84" s="760"/>
      <c r="G84" s="760"/>
      <c r="H84" s="760"/>
      <c r="I84" s="760"/>
      <c r="J84" s="760"/>
      <c r="K84" s="760"/>
      <c r="L84" s="760"/>
      <c r="M84" s="760"/>
    </row>
    <row r="85" spans="5:13" x14ac:dyDescent="0.2">
      <c r="E85" s="760"/>
      <c r="F85" s="760"/>
      <c r="G85" s="760"/>
      <c r="H85" s="760"/>
      <c r="I85" s="760"/>
      <c r="J85" s="760"/>
      <c r="K85" s="760"/>
      <c r="L85" s="760"/>
      <c r="M85" s="760"/>
    </row>
    <row r="86" spans="5:13" x14ac:dyDescent="0.2">
      <c r="E86" s="760"/>
      <c r="F86" s="760"/>
      <c r="G86" s="760"/>
      <c r="H86" s="760"/>
      <c r="I86" s="760"/>
      <c r="J86" s="760"/>
      <c r="K86" s="760"/>
      <c r="L86" s="760"/>
      <c r="M86" s="760"/>
    </row>
    <row r="87" spans="5:13" x14ac:dyDescent="0.2">
      <c r="E87" s="760"/>
      <c r="F87" s="760"/>
      <c r="G87" s="760"/>
      <c r="H87" s="760"/>
      <c r="I87" s="760"/>
      <c r="J87" s="760"/>
      <c r="K87" s="760"/>
      <c r="L87" s="760"/>
      <c r="M87" s="760"/>
    </row>
    <row r="88" spans="5:13" x14ac:dyDescent="0.2">
      <c r="E88" s="760"/>
      <c r="F88" s="760"/>
      <c r="G88" s="760"/>
      <c r="H88" s="760"/>
      <c r="I88" s="760"/>
      <c r="J88" s="760"/>
      <c r="K88" s="760"/>
      <c r="L88" s="760"/>
      <c r="M88" s="760"/>
    </row>
    <row r="89" spans="5:13" x14ac:dyDescent="0.2">
      <c r="E89" s="760"/>
      <c r="F89" s="760"/>
      <c r="G89" s="760"/>
      <c r="H89" s="760"/>
      <c r="I89" s="760"/>
      <c r="J89" s="760"/>
      <c r="K89" s="760"/>
      <c r="L89" s="760"/>
      <c r="M89" s="760"/>
    </row>
  </sheetData>
  <mergeCells count="7">
    <mergeCell ref="F8:M8"/>
    <mergeCell ref="B38:B39"/>
    <mergeCell ref="E2:M2"/>
    <mergeCell ref="F3:M3"/>
    <mergeCell ref="B4:B6"/>
    <mergeCell ref="F4:M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7"/>
  <sheetViews>
    <sheetView zoomScale="50" zoomScaleNormal="50" workbookViewId="0">
      <selection sqref="A1:C70"/>
    </sheetView>
  </sheetViews>
  <sheetFormatPr defaultColWidth="9.140625" defaultRowHeight="12.75" x14ac:dyDescent="0.2"/>
  <cols>
    <col min="1" max="1" width="1.42578125" style="802" customWidth="1"/>
    <col min="2" max="2" width="13.5703125" style="802" customWidth="1"/>
    <col min="3" max="3" width="1.42578125" style="802" customWidth="1"/>
    <col min="4" max="4" width="4.42578125" style="634" customWidth="1"/>
    <col min="5" max="5" width="2.5703125" style="634" customWidth="1"/>
    <col min="6" max="6" width="4.85546875" style="634" customWidth="1"/>
    <col min="7" max="7" width="9.140625" style="634"/>
    <col min="8" max="8" width="93.42578125" style="634" customWidth="1"/>
    <col min="9" max="9" width="4.5703125" style="634" customWidth="1"/>
    <col min="10" max="10" width="9.140625" style="634"/>
    <col min="11" max="11" width="8" style="634" customWidth="1"/>
    <col min="12" max="16384" width="9.140625" style="634"/>
  </cols>
  <sheetData>
    <row r="1" spans="1:17" ht="18" x14ac:dyDescent="0.25">
      <c r="A1" s="870"/>
      <c r="B1" s="871" t="s">
        <v>529</v>
      </c>
      <c r="C1" s="872"/>
      <c r="E1" s="753"/>
      <c r="F1" s="753"/>
      <c r="G1" s="753"/>
      <c r="H1" s="754"/>
      <c r="I1" s="755"/>
      <c r="J1" s="755"/>
      <c r="K1" s="755"/>
      <c r="L1" s="756"/>
      <c r="M1" s="757"/>
    </row>
    <row r="2" spans="1:17" ht="18.75" thickBot="1" x14ac:dyDescent="0.25">
      <c r="A2" s="487"/>
      <c r="B2" s="803"/>
      <c r="C2" s="804"/>
      <c r="E2" s="756"/>
      <c r="F2" s="1275" t="s">
        <v>444</v>
      </c>
      <c r="G2" s="1275"/>
      <c r="H2" s="1275"/>
      <c r="I2" s="1275"/>
      <c r="J2" s="1275"/>
      <c r="K2" s="1275"/>
      <c r="L2" s="1275"/>
      <c r="M2" s="1275"/>
    </row>
    <row r="3" spans="1:17" ht="16.5" thickBot="1" x14ac:dyDescent="0.25">
      <c r="A3" s="487"/>
      <c r="B3" s="805" t="str">
        <f>[1]Title!B3</f>
        <v>Interim</v>
      </c>
      <c r="C3" s="804"/>
      <c r="E3" s="1276" t="s">
        <v>445</v>
      </c>
      <c r="F3" s="1276"/>
      <c r="G3" s="1276"/>
      <c r="H3" s="1276"/>
      <c r="I3" s="1276"/>
      <c r="J3" s="1276"/>
      <c r="K3" s="1276"/>
      <c r="L3" s="1276"/>
      <c r="M3" s="571"/>
    </row>
    <row r="4" spans="1:17" ht="15.6" customHeight="1" x14ac:dyDescent="0.2">
      <c r="A4" s="487"/>
      <c r="B4" s="931" t="str">
        <f>Title!$B$4</f>
        <v>R7</v>
      </c>
      <c r="C4" s="804"/>
      <c r="E4" s="1277" t="s">
        <v>446</v>
      </c>
      <c r="F4" s="1277"/>
      <c r="G4" s="1277"/>
      <c r="H4" s="1277"/>
      <c r="I4" s="1277"/>
      <c r="J4" s="1277"/>
      <c r="K4" s="1277"/>
      <c r="L4" s="1277"/>
      <c r="M4"/>
    </row>
    <row r="5" spans="1:17" x14ac:dyDescent="0.2">
      <c r="A5" s="487"/>
      <c r="B5" s="932"/>
      <c r="C5" s="804"/>
      <c r="E5"/>
      <c r="F5"/>
      <c r="G5"/>
      <c r="H5"/>
      <c r="I5"/>
      <c r="J5"/>
      <c r="K5"/>
      <c r="L5"/>
      <c r="M5"/>
    </row>
    <row r="6" spans="1:17" ht="13.5" thickBot="1" x14ac:dyDescent="0.25">
      <c r="A6" s="487"/>
      <c r="B6" s="933"/>
      <c r="C6" s="804"/>
      <c r="E6"/>
      <c r="F6"/>
      <c r="G6"/>
      <c r="H6"/>
      <c r="I6"/>
      <c r="J6"/>
      <c r="K6"/>
      <c r="L6"/>
      <c r="M6"/>
    </row>
    <row r="7" spans="1:17" ht="13.9" customHeight="1" thickBot="1" x14ac:dyDescent="0.25">
      <c r="A7" s="487"/>
      <c r="B7" s="812"/>
      <c r="C7" s="813"/>
      <c r="E7"/>
      <c r="F7"/>
      <c r="G7"/>
      <c r="H7"/>
      <c r="I7"/>
      <c r="J7"/>
      <c r="K7"/>
      <c r="L7"/>
      <c r="M7"/>
      <c r="N7"/>
      <c r="O7"/>
      <c r="P7"/>
      <c r="Q7"/>
    </row>
    <row r="8" spans="1:17" ht="17.45" customHeight="1" x14ac:dyDescent="0.2">
      <c r="A8" s="487"/>
      <c r="B8" s="643" t="s">
        <v>77</v>
      </c>
      <c r="C8" s="426"/>
      <c r="E8"/>
      <c r="F8"/>
      <c r="G8"/>
      <c r="H8"/>
      <c r="I8"/>
      <c r="J8"/>
      <c r="K8"/>
      <c r="L8"/>
      <c r="M8"/>
      <c r="N8"/>
      <c r="O8"/>
      <c r="P8"/>
      <c r="Q8"/>
    </row>
    <row r="9" spans="1:17" ht="17.45" customHeight="1" x14ac:dyDescent="0.2">
      <c r="A9" s="487"/>
      <c r="B9" s="512" t="s">
        <v>100</v>
      </c>
      <c r="C9" s="426"/>
      <c r="E9"/>
      <c r="F9"/>
      <c r="G9"/>
      <c r="H9"/>
      <c r="I9"/>
      <c r="J9"/>
      <c r="K9"/>
      <c r="L9"/>
      <c r="M9"/>
      <c r="N9"/>
      <c r="O9"/>
      <c r="P9"/>
      <c r="Q9"/>
    </row>
    <row r="10" spans="1:17" ht="18" customHeight="1" x14ac:dyDescent="0.2">
      <c r="A10" s="487"/>
      <c r="B10" s="513"/>
      <c r="C10" s="514"/>
      <c r="E10"/>
      <c r="F10"/>
      <c r="G10"/>
      <c r="H10"/>
      <c r="I10"/>
      <c r="J10"/>
      <c r="K10"/>
      <c r="L10"/>
      <c r="M10"/>
      <c r="N10"/>
      <c r="O10"/>
      <c r="P10"/>
      <c r="Q10"/>
    </row>
    <row r="11" spans="1:17" ht="15.75" x14ac:dyDescent="0.2">
      <c r="A11" s="487"/>
      <c r="B11" s="515" t="s">
        <v>330</v>
      </c>
      <c r="C11" s="426"/>
      <c r="E11"/>
      <c r="F11"/>
      <c r="G11"/>
      <c r="H11"/>
      <c r="I11"/>
      <c r="J11"/>
      <c r="K11"/>
      <c r="L11"/>
      <c r="M11"/>
      <c r="N11"/>
      <c r="O11"/>
      <c r="P11"/>
      <c r="Q11"/>
    </row>
    <row r="12" spans="1:17" ht="15.75" x14ac:dyDescent="0.2">
      <c r="A12" s="848"/>
      <c r="B12" s="516" t="s">
        <v>331</v>
      </c>
      <c r="C12" s="804"/>
      <c r="E12"/>
      <c r="F12"/>
      <c r="G12"/>
      <c r="H12"/>
      <c r="I12"/>
      <c r="J12"/>
      <c r="K12"/>
      <c r="L12"/>
      <c r="M12"/>
      <c r="N12"/>
      <c r="O12"/>
      <c r="P12"/>
      <c r="Q12"/>
    </row>
    <row r="13" spans="1:17" ht="15.75" x14ac:dyDescent="0.2">
      <c r="A13" s="487"/>
      <c r="B13" s="517" t="s">
        <v>125</v>
      </c>
      <c r="C13" s="426"/>
      <c r="E13"/>
      <c r="F13"/>
      <c r="G13"/>
      <c r="H13"/>
      <c r="I13"/>
      <c r="J13"/>
      <c r="K13"/>
      <c r="L13"/>
      <c r="M13"/>
      <c r="N13"/>
      <c r="O13"/>
      <c r="P13"/>
      <c r="Q13"/>
    </row>
    <row r="14" spans="1:17" ht="15.75" x14ac:dyDescent="0.2">
      <c r="A14" s="848"/>
      <c r="B14" s="518" t="s">
        <v>219</v>
      </c>
      <c r="C14" s="426"/>
      <c r="E14"/>
      <c r="F14"/>
      <c r="G14"/>
      <c r="H14"/>
      <c r="I14"/>
      <c r="J14"/>
      <c r="K14"/>
      <c r="L14"/>
      <c r="M14"/>
      <c r="N14"/>
      <c r="O14"/>
      <c r="P14"/>
      <c r="Q14"/>
    </row>
    <row r="15" spans="1:17" ht="15.75" x14ac:dyDescent="0.2">
      <c r="A15" s="848"/>
      <c r="B15" s="427" t="s">
        <v>246</v>
      </c>
      <c r="C15" s="426"/>
      <c r="E15"/>
      <c r="F15"/>
      <c r="G15"/>
      <c r="H15"/>
      <c r="I15"/>
      <c r="J15"/>
      <c r="K15"/>
      <c r="L15"/>
      <c r="M15"/>
      <c r="N15"/>
      <c r="O15"/>
      <c r="P15"/>
      <c r="Q15"/>
    </row>
    <row r="16" spans="1:17" ht="15.75" x14ac:dyDescent="0.2">
      <c r="A16" s="848"/>
      <c r="B16" s="428" t="s">
        <v>299</v>
      </c>
      <c r="C16" s="429"/>
      <c r="E16"/>
      <c r="F16"/>
      <c r="G16"/>
      <c r="H16"/>
      <c r="I16"/>
      <c r="J16"/>
      <c r="K16"/>
      <c r="L16"/>
      <c r="M16"/>
      <c r="N16"/>
      <c r="O16"/>
      <c r="P16"/>
      <c r="Q16"/>
    </row>
    <row r="17" spans="1:17" x14ac:dyDescent="0.2">
      <c r="A17" s="848"/>
      <c r="B17" s="812"/>
      <c r="C17" s="393"/>
      <c r="E17"/>
      <c r="F17"/>
      <c r="G17"/>
      <c r="H17"/>
      <c r="I17"/>
      <c r="J17"/>
      <c r="K17"/>
      <c r="L17"/>
      <c r="M17"/>
      <c r="N17"/>
      <c r="O17"/>
      <c r="P17"/>
      <c r="Q17"/>
    </row>
    <row r="18" spans="1:17" x14ac:dyDescent="0.2">
      <c r="A18" s="848"/>
      <c r="B18" s="812"/>
      <c r="C18" s="804"/>
      <c r="E18"/>
      <c r="F18"/>
      <c r="G18"/>
      <c r="H18"/>
      <c r="I18"/>
      <c r="J18"/>
      <c r="K18"/>
      <c r="L18"/>
      <c r="M18"/>
    </row>
    <row r="19" spans="1:17" ht="15.75" x14ac:dyDescent="0.2">
      <c r="A19" s="487"/>
      <c r="B19" s="617" t="s">
        <v>332</v>
      </c>
      <c r="C19" s="426"/>
      <c r="E19"/>
      <c r="F19"/>
      <c r="G19"/>
      <c r="H19"/>
      <c r="I19"/>
      <c r="J19"/>
      <c r="K19"/>
      <c r="L19"/>
      <c r="M19"/>
    </row>
    <row r="20" spans="1:17" ht="27" x14ac:dyDescent="0.35">
      <c r="A20" s="848"/>
      <c r="B20" s="516" t="s">
        <v>333</v>
      </c>
      <c r="C20" s="804"/>
      <c r="E20"/>
      <c r="F20" s="792" t="s">
        <v>522</v>
      </c>
      <c r="G20"/>
      <c r="H20"/>
      <c r="I20"/>
      <c r="J20"/>
      <c r="K20"/>
      <c r="L20"/>
      <c r="M20"/>
    </row>
    <row r="21" spans="1:17" ht="15.6" customHeight="1" x14ac:dyDescent="0.2">
      <c r="A21" s="487"/>
      <c r="B21" s="644" t="s">
        <v>355</v>
      </c>
      <c r="C21" s="426"/>
      <c r="E21"/>
      <c r="F21"/>
      <c r="G21"/>
      <c r="H21"/>
      <c r="I21"/>
      <c r="J21"/>
      <c r="K21"/>
      <c r="L21"/>
      <c r="M21"/>
    </row>
    <row r="22" spans="1:17" ht="17.45" customHeight="1" x14ac:dyDescent="0.25">
      <c r="A22" s="848"/>
      <c r="B22" s="618" t="s">
        <v>298</v>
      </c>
      <c r="C22" s="426"/>
      <c r="E22"/>
      <c r="F22"/>
      <c r="G22"/>
      <c r="H22"/>
      <c r="I22"/>
      <c r="J22"/>
      <c r="K22"/>
      <c r="L22"/>
      <c r="M22"/>
    </row>
    <row r="23" spans="1:17" ht="17.45" customHeight="1" x14ac:dyDescent="0.25">
      <c r="A23" s="848"/>
      <c r="B23" s="619" t="s">
        <v>314</v>
      </c>
      <c r="C23" s="426"/>
      <c r="E23"/>
      <c r="F23" s="863"/>
      <c r="G23"/>
      <c r="H23"/>
      <c r="I23"/>
      <c r="J23"/>
      <c r="K23"/>
      <c r="L23"/>
      <c r="M23"/>
      <c r="N23"/>
    </row>
    <row r="24" spans="1:17" ht="18" customHeight="1" x14ac:dyDescent="0.2">
      <c r="A24" s="848"/>
      <c r="B24" s="645" t="s">
        <v>12</v>
      </c>
      <c r="C24" s="426"/>
      <c r="E24"/>
      <c r="F24"/>
      <c r="G24"/>
      <c r="H24"/>
      <c r="I24"/>
      <c r="J24"/>
      <c r="K24"/>
      <c r="L24"/>
      <c r="M24"/>
      <c r="N24"/>
    </row>
    <row r="25" spans="1:17" ht="15.75" x14ac:dyDescent="0.2">
      <c r="A25" s="848"/>
      <c r="B25" s="646" t="s">
        <v>11</v>
      </c>
      <c r="C25" s="426"/>
      <c r="E25"/>
      <c r="F25"/>
      <c r="G25"/>
      <c r="H25"/>
      <c r="I25"/>
      <c r="J25"/>
      <c r="K25"/>
      <c r="L25"/>
      <c r="M25"/>
      <c r="N25"/>
    </row>
    <row r="26" spans="1:17" ht="15.75" x14ac:dyDescent="0.2">
      <c r="A26" s="848"/>
      <c r="B26" s="647" t="s">
        <v>395</v>
      </c>
      <c r="C26" s="426"/>
      <c r="E26"/>
      <c r="F26"/>
      <c r="G26"/>
      <c r="H26"/>
      <c r="I26"/>
      <c r="J26"/>
      <c r="K26"/>
      <c r="L26"/>
      <c r="M26"/>
      <c r="N26"/>
    </row>
    <row r="27" spans="1:17" ht="15.75" x14ac:dyDescent="0.2">
      <c r="A27" s="848"/>
      <c r="B27" s="719" t="s">
        <v>413</v>
      </c>
      <c r="C27" s="804"/>
      <c r="E27"/>
      <c r="F27"/>
      <c r="G27"/>
      <c r="H27"/>
      <c r="I27"/>
      <c r="J27"/>
      <c r="K27"/>
      <c r="L27"/>
      <c r="M27"/>
      <c r="N27"/>
    </row>
    <row r="28" spans="1:17" ht="15.75" x14ac:dyDescent="0.2">
      <c r="A28" s="487"/>
      <c r="B28" s="650" t="s">
        <v>414</v>
      </c>
      <c r="C28" s="426"/>
      <c r="E28"/>
      <c r="F28"/>
      <c r="G28"/>
      <c r="H28"/>
      <c r="I28"/>
      <c r="J28"/>
      <c r="K28"/>
      <c r="L28"/>
      <c r="M28"/>
      <c r="N28"/>
    </row>
    <row r="29" spans="1:17" ht="15.75" x14ac:dyDescent="0.2">
      <c r="A29" s="848"/>
      <c r="B29" s="812"/>
      <c r="C29" s="426"/>
      <c r="E29"/>
      <c r="F29"/>
      <c r="G29"/>
      <c r="H29"/>
      <c r="I29"/>
      <c r="J29"/>
      <c r="K29"/>
      <c r="L29"/>
      <c r="M29"/>
      <c r="N29"/>
    </row>
    <row r="30" spans="1:17" ht="15.75" x14ac:dyDescent="0.2">
      <c r="A30" s="848"/>
      <c r="B30" s="812"/>
      <c r="C30" s="426"/>
      <c r="E30"/>
      <c r="F30"/>
      <c r="G30"/>
      <c r="H30"/>
      <c r="I30"/>
      <c r="J30"/>
      <c r="K30"/>
      <c r="L30"/>
      <c r="M30"/>
      <c r="N30"/>
    </row>
    <row r="31" spans="1:17" x14ac:dyDescent="0.2">
      <c r="A31" s="848"/>
      <c r="B31" s="812"/>
      <c r="C31" s="804"/>
      <c r="E31"/>
      <c r="F31"/>
      <c r="G31"/>
      <c r="H31"/>
      <c r="I31"/>
      <c r="J31"/>
      <c r="K31"/>
      <c r="L31"/>
      <c r="M31"/>
      <c r="N31"/>
    </row>
    <row r="32" spans="1:17" ht="15.75" x14ac:dyDescent="0.2">
      <c r="A32" s="848"/>
      <c r="B32" s="515" t="s">
        <v>334</v>
      </c>
      <c r="C32" s="804"/>
      <c r="E32"/>
      <c r="F32"/>
      <c r="G32"/>
      <c r="H32"/>
      <c r="I32"/>
      <c r="J32"/>
      <c r="K32"/>
      <c r="L32"/>
      <c r="M32"/>
      <c r="N32"/>
    </row>
    <row r="33" spans="1:14" ht="15.6" customHeight="1" x14ac:dyDescent="0.2">
      <c r="A33" s="848"/>
      <c r="B33" s="516" t="s">
        <v>335</v>
      </c>
      <c r="C33" s="804"/>
      <c r="E33"/>
      <c r="F33"/>
      <c r="G33"/>
      <c r="H33"/>
      <c r="I33"/>
      <c r="J33"/>
      <c r="K33"/>
      <c r="L33"/>
      <c r="M33"/>
      <c r="N33"/>
    </row>
    <row r="34" spans="1:14" ht="17.45" customHeight="1" x14ac:dyDescent="0.2">
      <c r="A34" s="848"/>
      <c r="B34" s="779" t="s">
        <v>460</v>
      </c>
      <c r="C34" s="804"/>
      <c r="E34"/>
      <c r="F34"/>
      <c r="G34"/>
      <c r="H34"/>
      <c r="I34"/>
      <c r="J34"/>
      <c r="K34"/>
      <c r="L34"/>
      <c r="M34"/>
      <c r="N34"/>
    </row>
    <row r="35" spans="1:14" ht="17.45" customHeight="1" x14ac:dyDescent="0.2">
      <c r="A35" s="487"/>
      <c r="B35" s="812"/>
      <c r="C35" s="426"/>
      <c r="E35"/>
      <c r="F35"/>
      <c r="G35"/>
      <c r="H35"/>
      <c r="I35"/>
      <c r="J35"/>
      <c r="K35"/>
      <c r="L35"/>
      <c r="M35"/>
      <c r="N35"/>
    </row>
    <row r="36" spans="1:14" ht="17.45" customHeight="1" x14ac:dyDescent="0.2">
      <c r="A36" s="848"/>
      <c r="B36" s="812"/>
      <c r="C36" s="804"/>
      <c r="E36"/>
      <c r="F36"/>
      <c r="G36"/>
      <c r="H36"/>
      <c r="I36"/>
      <c r="J36"/>
      <c r="K36"/>
      <c r="L36"/>
      <c r="M36"/>
      <c r="N36"/>
    </row>
    <row r="37" spans="1:14" ht="15.75" x14ac:dyDescent="0.2">
      <c r="A37" s="848"/>
      <c r="B37" s="812"/>
      <c r="C37" s="426"/>
      <c r="E37"/>
      <c r="F37"/>
      <c r="G37"/>
      <c r="H37"/>
      <c r="I37"/>
      <c r="J37"/>
      <c r="K37"/>
      <c r="L37"/>
      <c r="M37"/>
    </row>
    <row r="38" spans="1:14" ht="15.75" customHeight="1" x14ac:dyDescent="0.2">
      <c r="A38" s="848"/>
      <c r="B38" s="929" t="s">
        <v>345</v>
      </c>
      <c r="C38" s="426"/>
      <c r="E38"/>
      <c r="F38"/>
      <c r="G38"/>
      <c r="H38"/>
      <c r="I38"/>
      <c r="J38"/>
      <c r="K38"/>
      <c r="L38"/>
      <c r="M38"/>
    </row>
    <row r="39" spans="1:14" ht="15.75" customHeight="1" x14ac:dyDescent="0.2">
      <c r="A39" s="812"/>
      <c r="B39" s="930"/>
      <c r="C39" s="812"/>
      <c r="E39"/>
      <c r="F39"/>
      <c r="G39"/>
      <c r="H39"/>
      <c r="I39"/>
      <c r="J39"/>
      <c r="K39"/>
      <c r="L39"/>
      <c r="M39"/>
    </row>
    <row r="40" spans="1:14" ht="12.75" customHeight="1" x14ac:dyDescent="0.2">
      <c r="A40" s="812"/>
      <c r="B40" s="586" t="s">
        <v>342</v>
      </c>
      <c r="C40" s="812"/>
      <c r="E40"/>
      <c r="F40"/>
      <c r="G40"/>
      <c r="H40"/>
      <c r="I40"/>
      <c r="J40"/>
      <c r="K40"/>
      <c r="L40"/>
      <c r="M40"/>
    </row>
    <row r="41" spans="1:14" ht="15.75" x14ac:dyDescent="0.2">
      <c r="A41" s="812"/>
      <c r="B41" s="653" t="s">
        <v>313</v>
      </c>
      <c r="C41" s="812"/>
      <c r="E41"/>
      <c r="F41"/>
      <c r="G41"/>
      <c r="H41"/>
      <c r="I41"/>
      <c r="J41"/>
      <c r="K41"/>
      <c r="L41"/>
      <c r="M41"/>
    </row>
    <row r="42" spans="1:14" ht="13.5" thickBot="1" x14ac:dyDescent="0.25">
      <c r="A42" s="812"/>
      <c r="B42" s="812"/>
      <c r="C42" s="812"/>
      <c r="E42"/>
      <c r="F42"/>
      <c r="G42"/>
      <c r="H42"/>
      <c r="I42"/>
      <c r="J42"/>
      <c r="K42"/>
      <c r="L42"/>
      <c r="M42"/>
    </row>
    <row r="43" spans="1:14" ht="15" x14ac:dyDescent="0.2">
      <c r="A43" s="848"/>
      <c r="B43" s="481" t="s">
        <v>262</v>
      </c>
      <c r="C43" s="804"/>
      <c r="E43"/>
      <c r="F43"/>
      <c r="G43"/>
      <c r="H43"/>
      <c r="I43"/>
      <c r="J43"/>
      <c r="K43"/>
      <c r="L43"/>
      <c r="M43"/>
    </row>
    <row r="44" spans="1:14" ht="15" x14ac:dyDescent="0.2">
      <c r="A44" s="848"/>
      <c r="B44" s="482" t="s">
        <v>226</v>
      </c>
      <c r="C44" s="804"/>
      <c r="E44"/>
      <c r="F44"/>
      <c r="G44"/>
      <c r="H44"/>
      <c r="I44"/>
      <c r="J44"/>
      <c r="K44"/>
      <c r="L44"/>
      <c r="M44"/>
    </row>
    <row r="45" spans="1:14" ht="14.25" x14ac:dyDescent="0.2">
      <c r="A45" s="848"/>
      <c r="B45" s="431" t="s">
        <v>213</v>
      </c>
      <c r="C45" s="430"/>
      <c r="E45"/>
      <c r="F45"/>
      <c r="G45"/>
      <c r="H45"/>
      <c r="I45"/>
      <c r="J45"/>
      <c r="K45"/>
      <c r="L45"/>
      <c r="M45"/>
    </row>
    <row r="46" spans="1:14" ht="14.25" x14ac:dyDescent="0.2">
      <c r="A46" s="848"/>
      <c r="B46" s="432" t="s">
        <v>78</v>
      </c>
      <c r="C46" s="430"/>
      <c r="E46"/>
      <c r="F46"/>
      <c r="G46"/>
      <c r="H46"/>
      <c r="I46"/>
      <c r="J46"/>
      <c r="K46"/>
      <c r="L46"/>
      <c r="M46"/>
    </row>
    <row r="47" spans="1:14" ht="14.25" x14ac:dyDescent="0.2">
      <c r="A47" s="848"/>
      <c r="B47" s="433" t="s">
        <v>79</v>
      </c>
      <c r="C47" s="430"/>
      <c r="E47"/>
      <c r="F47"/>
      <c r="G47"/>
      <c r="H47"/>
      <c r="I47"/>
      <c r="J47"/>
      <c r="K47"/>
      <c r="L47"/>
      <c r="M47"/>
    </row>
    <row r="48" spans="1:14" ht="15.75" x14ac:dyDescent="0.2">
      <c r="A48" s="848"/>
      <c r="B48" s="651" t="s">
        <v>76</v>
      </c>
      <c r="C48" s="430"/>
      <c r="E48"/>
      <c r="F48"/>
      <c r="G48"/>
      <c r="H48"/>
      <c r="I48"/>
      <c r="J48"/>
      <c r="K48"/>
      <c r="L48"/>
      <c r="M48"/>
    </row>
    <row r="49" spans="1:13" ht="14.25" x14ac:dyDescent="0.2">
      <c r="A49" s="848"/>
      <c r="B49" s="434" t="s">
        <v>222</v>
      </c>
      <c r="C49" s="430"/>
      <c r="E49"/>
      <c r="F49"/>
      <c r="G49"/>
      <c r="H49"/>
      <c r="I49"/>
      <c r="J49"/>
      <c r="K49"/>
      <c r="L49"/>
      <c r="M49"/>
    </row>
    <row r="50" spans="1:13" ht="14.25" x14ac:dyDescent="0.2">
      <c r="A50" s="848"/>
      <c r="B50" s="434" t="s">
        <v>223</v>
      </c>
      <c r="C50" s="430"/>
      <c r="E50"/>
      <c r="F50"/>
      <c r="G50"/>
      <c r="H50"/>
      <c r="I50"/>
      <c r="J50"/>
      <c r="K50"/>
      <c r="L50"/>
      <c r="M50"/>
    </row>
    <row r="51" spans="1:13" ht="14.25" x14ac:dyDescent="0.2">
      <c r="A51" s="848"/>
      <c r="B51" s="434" t="s">
        <v>104</v>
      </c>
      <c r="C51" s="430"/>
      <c r="E51"/>
      <c r="F51"/>
      <c r="G51"/>
      <c r="H51"/>
      <c r="I51"/>
      <c r="J51"/>
      <c r="K51"/>
      <c r="L51"/>
      <c r="M51"/>
    </row>
    <row r="52" spans="1:13" ht="14.25" x14ac:dyDescent="0.2">
      <c r="A52" s="848"/>
      <c r="B52" s="434" t="s">
        <v>228</v>
      </c>
      <c r="C52" s="430"/>
      <c r="E52"/>
      <c r="F52"/>
      <c r="G52"/>
      <c r="H52"/>
      <c r="I52"/>
      <c r="J52"/>
      <c r="K52"/>
      <c r="L52"/>
      <c r="M52"/>
    </row>
    <row r="53" spans="1:13" ht="14.25" x14ac:dyDescent="0.2">
      <c r="A53" s="848"/>
      <c r="B53" s="434" t="s">
        <v>224</v>
      </c>
      <c r="C53" s="430"/>
      <c r="E53"/>
      <c r="F53"/>
      <c r="G53"/>
      <c r="H53"/>
      <c r="I53"/>
      <c r="J53"/>
      <c r="K53"/>
      <c r="L53"/>
      <c r="M53"/>
    </row>
    <row r="54" spans="1:13" ht="14.25" x14ac:dyDescent="0.2">
      <c r="A54" s="848"/>
      <c r="B54" s="434" t="s">
        <v>103</v>
      </c>
      <c r="C54" s="430"/>
      <c r="E54"/>
      <c r="F54"/>
      <c r="G54"/>
      <c r="H54"/>
      <c r="I54"/>
      <c r="J54"/>
      <c r="K54"/>
      <c r="L54"/>
      <c r="M54"/>
    </row>
    <row r="55" spans="1:13" ht="14.25" x14ac:dyDescent="0.2">
      <c r="A55" s="848"/>
      <c r="B55" s="434" t="s">
        <v>225</v>
      </c>
      <c r="C55" s="430"/>
      <c r="E55"/>
      <c r="F55"/>
      <c r="G55"/>
      <c r="H55"/>
      <c r="I55"/>
      <c r="J55"/>
      <c r="K55"/>
      <c r="L55"/>
      <c r="M55"/>
    </row>
    <row r="56" spans="1:13" ht="14.25" x14ac:dyDescent="0.2">
      <c r="A56" s="848"/>
      <c r="B56" s="519" t="s">
        <v>80</v>
      </c>
      <c r="C56" s="430"/>
      <c r="E56"/>
      <c r="F56"/>
      <c r="G56"/>
      <c r="H56"/>
      <c r="I56"/>
      <c r="J56"/>
      <c r="K56"/>
      <c r="L56"/>
      <c r="M56"/>
    </row>
    <row r="57" spans="1:13" ht="14.25" x14ac:dyDescent="0.2">
      <c r="A57" s="848"/>
      <c r="B57" s="812"/>
      <c r="C57" s="430"/>
      <c r="E57"/>
      <c r="F57"/>
      <c r="G57"/>
      <c r="H57"/>
      <c r="I57"/>
      <c r="J57"/>
      <c r="K57"/>
      <c r="L57"/>
      <c r="M57"/>
    </row>
    <row r="58" spans="1:13" ht="14.25" x14ac:dyDescent="0.2">
      <c r="A58" s="848"/>
      <c r="B58" s="812"/>
      <c r="C58" s="430"/>
      <c r="E58"/>
      <c r="F58"/>
      <c r="G58"/>
      <c r="H58"/>
      <c r="I58"/>
      <c r="J58"/>
      <c r="K58"/>
      <c r="L58"/>
      <c r="M58"/>
    </row>
    <row r="59" spans="1:13" x14ac:dyDescent="0.2">
      <c r="A59" s="848"/>
      <c r="B59" s="812"/>
      <c r="C59" s="804"/>
      <c r="E59"/>
      <c r="F59"/>
      <c r="G59"/>
      <c r="H59"/>
      <c r="I59"/>
      <c r="J59"/>
      <c r="K59"/>
      <c r="L59"/>
      <c r="M59"/>
    </row>
    <row r="60" spans="1:13" ht="18" x14ac:dyDescent="0.25">
      <c r="A60" s="870"/>
      <c r="B60" s="871" t="s">
        <v>529</v>
      </c>
      <c r="C60" s="872"/>
      <c r="E60"/>
      <c r="F60"/>
      <c r="G60"/>
      <c r="H60"/>
      <c r="I60"/>
      <c r="J60"/>
      <c r="K60"/>
      <c r="L60"/>
      <c r="M60"/>
    </row>
    <row r="61" spans="1:13" x14ac:dyDescent="0.2">
      <c r="A61" s="863"/>
      <c r="B61" s="863"/>
      <c r="C61" s="863"/>
      <c r="E61"/>
      <c r="F61"/>
      <c r="G61"/>
      <c r="H61"/>
      <c r="I61"/>
      <c r="J61"/>
      <c r="K61"/>
      <c r="L61"/>
      <c r="M61"/>
    </row>
    <row r="62" spans="1:13" x14ac:dyDescent="0.2">
      <c r="A62" s="863"/>
      <c r="B62" s="863"/>
      <c r="C62" s="863"/>
      <c r="E62"/>
      <c r="F62"/>
      <c r="G62"/>
      <c r="H62"/>
      <c r="I62"/>
      <c r="J62"/>
      <c r="K62"/>
      <c r="L62"/>
      <c r="M62"/>
    </row>
    <row r="63" spans="1:13" x14ac:dyDescent="0.2">
      <c r="A63" s="863"/>
      <c r="B63" s="863"/>
      <c r="C63" s="863"/>
      <c r="E63"/>
      <c r="F63"/>
      <c r="G63"/>
      <c r="H63"/>
      <c r="I63"/>
      <c r="J63"/>
      <c r="K63"/>
      <c r="L63"/>
      <c r="M63"/>
    </row>
    <row r="64" spans="1:13" x14ac:dyDescent="0.2">
      <c r="A64" s="863"/>
      <c r="B64" s="863"/>
      <c r="C64" s="863"/>
      <c r="E64"/>
      <c r="F64"/>
      <c r="G64"/>
      <c r="H64"/>
      <c r="I64"/>
      <c r="J64"/>
      <c r="K64"/>
      <c r="L64"/>
      <c r="M64"/>
    </row>
    <row r="65" spans="1:13" x14ac:dyDescent="0.2">
      <c r="A65" s="863"/>
      <c r="B65" s="863"/>
      <c r="C65" s="863"/>
      <c r="E65"/>
      <c r="F65"/>
      <c r="G65"/>
      <c r="H65"/>
      <c r="I65"/>
      <c r="J65"/>
      <c r="K65"/>
      <c r="L65"/>
      <c r="M65"/>
    </row>
    <row r="66" spans="1:13" x14ac:dyDescent="0.2">
      <c r="A66" s="863"/>
      <c r="B66" s="863"/>
      <c r="C66" s="863"/>
      <c r="E66"/>
      <c r="F66"/>
      <c r="G66"/>
      <c r="H66"/>
      <c r="I66"/>
      <c r="J66"/>
      <c r="K66"/>
      <c r="L66"/>
      <c r="M66"/>
    </row>
    <row r="67" spans="1:13" x14ac:dyDescent="0.2">
      <c r="A67" s="863"/>
      <c r="B67" s="863"/>
      <c r="C67" s="863"/>
      <c r="E67"/>
      <c r="F67"/>
      <c r="G67"/>
      <c r="H67"/>
      <c r="I67"/>
      <c r="J67"/>
      <c r="K67"/>
      <c r="L67"/>
      <c r="M67"/>
    </row>
    <row r="68" spans="1:13" x14ac:dyDescent="0.2">
      <c r="A68" s="863"/>
      <c r="B68" s="863"/>
      <c r="C68" s="863"/>
      <c r="E68"/>
      <c r="F68"/>
      <c r="G68"/>
      <c r="H68"/>
      <c r="I68"/>
      <c r="J68"/>
      <c r="K68"/>
      <c r="L68"/>
      <c r="M68"/>
    </row>
    <row r="69" spans="1:13" x14ac:dyDescent="0.2">
      <c r="A69" s="863"/>
      <c r="B69" s="863"/>
      <c r="C69" s="863"/>
      <c r="E69"/>
      <c r="F69"/>
      <c r="G69"/>
      <c r="H69"/>
      <c r="I69"/>
      <c r="J69"/>
      <c r="K69"/>
      <c r="L69"/>
      <c r="M69"/>
    </row>
    <row r="70" spans="1:13" x14ac:dyDescent="0.2">
      <c r="A70" s="863"/>
      <c r="B70" s="863"/>
      <c r="C70" s="863"/>
      <c r="E70"/>
      <c r="F70"/>
      <c r="G70"/>
      <c r="H70"/>
      <c r="I70"/>
      <c r="J70"/>
      <c r="K70"/>
      <c r="L70"/>
      <c r="M70"/>
    </row>
    <row r="71" spans="1:13" x14ac:dyDescent="0.2">
      <c r="E71"/>
      <c r="F71"/>
      <c r="G71"/>
      <c r="H71"/>
      <c r="I71"/>
      <c r="J71"/>
      <c r="K71"/>
      <c r="L71"/>
      <c r="M71"/>
    </row>
    <row r="72" spans="1:13" x14ac:dyDescent="0.2">
      <c r="E72"/>
      <c r="F72"/>
      <c r="G72"/>
      <c r="H72"/>
      <c r="I72"/>
      <c r="J72"/>
      <c r="K72"/>
      <c r="L72"/>
      <c r="M72"/>
    </row>
    <row r="73" spans="1:13" x14ac:dyDescent="0.2">
      <c r="E73"/>
      <c r="F73"/>
      <c r="G73"/>
      <c r="H73"/>
      <c r="I73"/>
      <c r="J73"/>
      <c r="K73"/>
      <c r="L73"/>
      <c r="M73"/>
    </row>
    <row r="74" spans="1:13" x14ac:dyDescent="0.2">
      <c r="E74"/>
      <c r="F74"/>
      <c r="G74"/>
      <c r="H74"/>
      <c r="I74"/>
      <c r="J74"/>
      <c r="K74"/>
      <c r="L74"/>
      <c r="M74"/>
    </row>
    <row r="75" spans="1:13" x14ac:dyDescent="0.2">
      <c r="E75"/>
      <c r="F75"/>
      <c r="G75"/>
      <c r="H75"/>
      <c r="I75"/>
      <c r="J75"/>
      <c r="K75"/>
      <c r="L75"/>
      <c r="M75"/>
    </row>
    <row r="76" spans="1:13" x14ac:dyDescent="0.2">
      <c r="E76"/>
      <c r="F76"/>
      <c r="G76"/>
      <c r="H76"/>
      <c r="I76"/>
      <c r="J76"/>
      <c r="K76"/>
      <c r="L76"/>
      <c r="M76"/>
    </row>
    <row r="77" spans="1:13" x14ac:dyDescent="0.2">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23"/>
      <c r="F87" s="723"/>
      <c r="G87" s="723"/>
      <c r="H87" s="723"/>
      <c r="I87" s="723"/>
      <c r="J87" s="723"/>
      <c r="K87" s="723"/>
      <c r="L87" s="723"/>
      <c r="M87" s="723"/>
    </row>
  </sheetData>
  <mergeCells count="5">
    <mergeCell ref="F2:M2"/>
    <mergeCell ref="E3:L3"/>
    <mergeCell ref="B4:B6"/>
    <mergeCell ref="E4:L4"/>
    <mergeCell ref="B38:B39"/>
  </mergeCells>
  <hyperlinks>
    <hyperlink ref="F2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pageSetup orientation="portrait"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0"/>
    </sheetView>
  </sheetViews>
  <sheetFormatPr defaultColWidth="9.140625" defaultRowHeight="12.75" x14ac:dyDescent="0.2"/>
  <cols>
    <col min="1" max="1" width="1.42578125" style="802" customWidth="1"/>
    <col min="2" max="2" width="13.5703125" style="802" customWidth="1"/>
    <col min="3" max="3" width="1.42578125" style="802" customWidth="1"/>
    <col min="4" max="4" width="4.42578125" style="511" customWidth="1"/>
    <col min="5" max="5" width="2.5703125" style="511" customWidth="1"/>
    <col min="6" max="6" width="4.85546875" style="511" customWidth="1"/>
    <col min="7" max="7" width="12.28515625" style="511" customWidth="1"/>
    <col min="8" max="8" width="94" style="511" customWidth="1"/>
    <col min="9" max="9" width="4.5703125" style="511" customWidth="1"/>
    <col min="10" max="10" width="9.140625" style="511"/>
    <col min="11" max="11" width="8" style="511" customWidth="1"/>
    <col min="12" max="16384" width="9.140625" style="511"/>
  </cols>
  <sheetData>
    <row r="1" spans="1:14" ht="18" x14ac:dyDescent="0.25">
      <c r="A1" s="870"/>
      <c r="B1" s="871" t="s">
        <v>529</v>
      </c>
      <c r="C1" s="872"/>
      <c r="D1" s="863"/>
      <c r="E1" s="648"/>
      <c r="F1" s="648"/>
      <c r="G1" s="648"/>
      <c r="H1" s="648"/>
      <c r="I1" s="648"/>
      <c r="J1" s="648"/>
      <c r="K1" s="648"/>
      <c r="L1" s="648"/>
      <c r="M1" s="649"/>
    </row>
    <row r="2" spans="1:14" ht="18.75" thickBot="1" x14ac:dyDescent="0.25">
      <c r="A2" s="487"/>
      <c r="B2" s="803"/>
      <c r="C2" s="804"/>
      <c r="D2" s="863"/>
      <c r="E2" s="1278" t="s">
        <v>449</v>
      </c>
      <c r="F2" s="1278"/>
      <c r="G2" s="1278"/>
      <c r="H2" s="1278"/>
      <c r="I2" s="1278"/>
      <c r="J2" s="1278"/>
      <c r="K2" s="1278"/>
      <c r="L2" s="1278"/>
      <c r="M2" s="1278"/>
    </row>
    <row r="3" spans="1:14" ht="16.5" thickBot="1" x14ac:dyDescent="0.25">
      <c r="A3" s="487"/>
      <c r="B3" s="805" t="str">
        <f>[1]Title!B3</f>
        <v>Interim</v>
      </c>
      <c r="C3" s="804"/>
      <c r="D3" s="863"/>
      <c r="E3" s="1279" t="s">
        <v>447</v>
      </c>
      <c r="F3" s="1279"/>
      <c r="G3" s="1279"/>
      <c r="H3" s="1279"/>
      <c r="I3" s="1279"/>
      <c r="J3" s="1279"/>
      <c r="K3" s="1279"/>
      <c r="L3" s="1279"/>
      <c r="M3" s="600"/>
    </row>
    <row r="4" spans="1:14" ht="15.6" customHeight="1" x14ac:dyDescent="0.2">
      <c r="A4" s="487"/>
      <c r="B4" s="931" t="str">
        <f>Title!$B$4</f>
        <v>R7</v>
      </c>
      <c r="C4" s="804"/>
      <c r="D4" s="863"/>
      <c r="E4" s="1277" t="s">
        <v>448</v>
      </c>
      <c r="F4" s="1277"/>
      <c r="G4" s="1277"/>
      <c r="H4" s="1277"/>
      <c r="I4" s="1277"/>
      <c r="J4" s="1277"/>
      <c r="K4" s="1277"/>
      <c r="L4" s="1277"/>
      <c r="M4" s="524"/>
    </row>
    <row r="5" spans="1:14" ht="15.75" customHeight="1" x14ac:dyDescent="0.2">
      <c r="A5" s="487"/>
      <c r="B5" s="932"/>
      <c r="C5" s="804"/>
      <c r="D5" s="863"/>
      <c r="E5" s="550" t="s">
        <v>5</v>
      </c>
      <c r="F5" s="551" t="s">
        <v>465</v>
      </c>
      <c r="G5" s="552"/>
      <c r="H5" s="553"/>
      <c r="I5" s="553"/>
      <c r="J5" s="553"/>
      <c r="K5" s="553"/>
      <c r="L5" s="554"/>
      <c r="M5" s="525"/>
    </row>
    <row r="6" spans="1:14" ht="16.5" customHeight="1" thickBot="1" x14ac:dyDescent="0.25">
      <c r="A6" s="487"/>
      <c r="B6" s="933"/>
      <c r="C6" s="804"/>
      <c r="D6" s="863"/>
      <c r="E6" s="550" t="s">
        <v>5</v>
      </c>
      <c r="F6" s="551" t="s">
        <v>466</v>
      </c>
      <c r="G6" s="552"/>
      <c r="H6" s="553"/>
      <c r="I6" s="553"/>
      <c r="J6" s="553"/>
      <c r="K6" s="553"/>
      <c r="L6" s="554"/>
      <c r="M6" s="525"/>
    </row>
    <row r="7" spans="1:14" ht="13.5" thickBot="1" x14ac:dyDescent="0.25">
      <c r="A7" s="487"/>
      <c r="B7" s="812"/>
      <c r="C7" s="813"/>
      <c r="D7" s="863"/>
      <c r="E7" s="697"/>
      <c r="F7" s="526"/>
      <c r="G7" s="1274"/>
      <c r="H7" s="1274"/>
      <c r="I7" s="1274"/>
      <c r="J7" s="1274"/>
      <c r="K7" s="1274"/>
      <c r="L7" s="1274"/>
      <c r="M7" s="1274"/>
      <c r="N7"/>
    </row>
    <row r="8" spans="1:14" ht="17.45" customHeight="1" x14ac:dyDescent="0.2">
      <c r="A8" s="487"/>
      <c r="B8" s="643" t="s">
        <v>77</v>
      </c>
      <c r="C8" s="426"/>
      <c r="D8" s="863"/>
      <c r="E8" s="697"/>
      <c r="F8" s="1271" t="s">
        <v>508</v>
      </c>
      <c r="G8" s="1271"/>
      <c r="H8" s="1271"/>
      <c r="I8" s="1271"/>
      <c r="J8" s="1271"/>
      <c r="K8" s="1271"/>
      <c r="L8" s="1271"/>
      <c r="M8" s="1271"/>
      <c r="N8"/>
    </row>
    <row r="9" spans="1:14" ht="27" customHeight="1" x14ac:dyDescent="0.2">
      <c r="A9" s="487"/>
      <c r="B9" s="512" t="s">
        <v>100</v>
      </c>
      <c r="C9" s="426"/>
      <c r="D9" s="863"/>
      <c r="E9" s="566"/>
      <c r="F9" s="567"/>
      <c r="G9" s="555"/>
      <c r="H9" s="555"/>
      <c r="I9" s="555"/>
      <c r="J9" s="555"/>
      <c r="K9" s="555"/>
      <c r="L9" s="556"/>
      <c r="M9" s="555"/>
      <c r="N9"/>
    </row>
    <row r="10" spans="1:14" ht="18" x14ac:dyDescent="0.2">
      <c r="A10" s="487"/>
      <c r="B10" s="513"/>
      <c r="C10" s="514"/>
      <c r="D10" s="863"/>
      <c r="E10" s="557"/>
      <c r="F10" s="703">
        <v>1</v>
      </c>
      <c r="G10" s="704" t="s">
        <v>0</v>
      </c>
      <c r="H10" s="705" t="s">
        <v>282</v>
      </c>
      <c r="I10" s="705" t="s">
        <v>141</v>
      </c>
      <c r="J10" s="705" t="s">
        <v>1</v>
      </c>
      <c r="K10" s="558">
        <v>1</v>
      </c>
      <c r="L10" s="559">
        <f>TIME(13,30,0)</f>
        <v>0.5625</v>
      </c>
      <c r="M10" s="560"/>
      <c r="N10"/>
    </row>
    <row r="11" spans="1:14" ht="15.75" x14ac:dyDescent="0.2">
      <c r="A11" s="487"/>
      <c r="B11" s="515" t="s">
        <v>330</v>
      </c>
      <c r="C11" s="426"/>
      <c r="D11" s="863"/>
      <c r="E11" s="593"/>
      <c r="F11" s="594">
        <v>2</v>
      </c>
      <c r="G11" s="595" t="s">
        <v>0</v>
      </c>
      <c r="H11" s="596" t="s">
        <v>336</v>
      </c>
      <c r="I11" s="597" t="s">
        <v>141</v>
      </c>
      <c r="J11" s="597" t="s">
        <v>1</v>
      </c>
      <c r="K11" s="598">
        <v>5</v>
      </c>
      <c r="L11" s="599">
        <f>L10+TIME(0,K10,0)</f>
        <v>0.56319444444444444</v>
      </c>
      <c r="M11" s="600"/>
      <c r="N11"/>
    </row>
    <row r="12" spans="1:14" ht="15.75" x14ac:dyDescent="0.2">
      <c r="A12" s="848"/>
      <c r="B12" s="516" t="s">
        <v>331</v>
      </c>
      <c r="C12" s="804"/>
      <c r="D12" s="863"/>
      <c r="E12" s="837"/>
      <c r="F12" s="568">
        <v>3</v>
      </c>
      <c r="G12" s="561" t="s">
        <v>0</v>
      </c>
      <c r="H12" s="562" t="s">
        <v>337</v>
      </c>
      <c r="I12" s="705" t="s">
        <v>141</v>
      </c>
      <c r="J12" s="705" t="s">
        <v>1</v>
      </c>
      <c r="K12" s="558">
        <v>5</v>
      </c>
      <c r="L12" s="559">
        <f>L11+TIME(0,K11,0)</f>
        <v>0.56666666666666665</v>
      </c>
      <c r="M12" s="560"/>
      <c r="N12"/>
    </row>
    <row r="13" spans="1:14" ht="15.75" x14ac:dyDescent="0.2">
      <c r="A13" s="487"/>
      <c r="B13" s="517" t="s">
        <v>125</v>
      </c>
      <c r="C13" s="426"/>
      <c r="D13" s="863"/>
      <c r="E13" s="593"/>
      <c r="F13" s="594">
        <v>4</v>
      </c>
      <c r="G13" s="595" t="s">
        <v>21</v>
      </c>
      <c r="H13" s="601" t="s">
        <v>283</v>
      </c>
      <c r="I13" s="597" t="s">
        <v>141</v>
      </c>
      <c r="J13" s="597" t="s">
        <v>1</v>
      </c>
      <c r="K13" s="598">
        <v>5</v>
      </c>
      <c r="L13" s="599">
        <f>L12+TIME(0,K12,0)</f>
        <v>0.57013888888888886</v>
      </c>
      <c r="M13" s="600"/>
      <c r="N13"/>
    </row>
    <row r="14" spans="1:14" ht="15.75" x14ac:dyDescent="0.2">
      <c r="A14" s="848"/>
      <c r="B14" s="518" t="s">
        <v>219</v>
      </c>
      <c r="C14" s="426"/>
      <c r="D14" s="863"/>
      <c r="E14" s="527"/>
      <c r="F14" s="528">
        <v>5</v>
      </c>
      <c r="G14" s="529" t="s">
        <v>2</v>
      </c>
      <c r="H14" s="530" t="s">
        <v>284</v>
      </c>
      <c r="I14" s="529" t="s">
        <v>141</v>
      </c>
      <c r="J14" s="529" t="s">
        <v>3</v>
      </c>
      <c r="K14" s="531">
        <v>5</v>
      </c>
      <c r="L14" s="559">
        <f>L13+TIME(0,K13,0)</f>
        <v>0.57361111111111107</v>
      </c>
      <c r="M14" s="532"/>
      <c r="N14"/>
    </row>
    <row r="15" spans="1:14" ht="15.75" x14ac:dyDescent="0.2">
      <c r="A15" s="848"/>
      <c r="B15" s="427" t="s">
        <v>246</v>
      </c>
      <c r="C15" s="426"/>
      <c r="D15" s="863"/>
      <c r="E15" s="593"/>
      <c r="F15" s="594">
        <v>6</v>
      </c>
      <c r="G15" s="595" t="s">
        <v>28</v>
      </c>
      <c r="H15" s="602" t="s">
        <v>465</v>
      </c>
      <c r="I15" s="597" t="s">
        <v>141</v>
      </c>
      <c r="J15" s="597" t="s">
        <v>3</v>
      </c>
      <c r="K15" s="598">
        <v>109</v>
      </c>
      <c r="L15" s="599">
        <f>L12+TIME(0,K12,0)</f>
        <v>0.57013888888888886</v>
      </c>
      <c r="M15" s="600"/>
      <c r="N15"/>
    </row>
    <row r="16" spans="1:14" ht="15.75" x14ac:dyDescent="0.2">
      <c r="A16" s="848"/>
      <c r="B16" s="428" t="s">
        <v>299</v>
      </c>
      <c r="C16" s="429"/>
      <c r="D16" s="863"/>
      <c r="E16" s="837"/>
      <c r="F16" s="488">
        <v>7</v>
      </c>
      <c r="G16" s="705" t="s">
        <v>0</v>
      </c>
      <c r="H16" s="705" t="s">
        <v>509</v>
      </c>
      <c r="I16" s="705" t="s">
        <v>141</v>
      </c>
      <c r="J16" s="705" t="s">
        <v>3</v>
      </c>
      <c r="K16" s="558">
        <v>5</v>
      </c>
      <c r="L16" s="559">
        <f>L15+TIME(0,K15,0)</f>
        <v>0.64583333333333326</v>
      </c>
      <c r="M16" s="560"/>
      <c r="N16"/>
    </row>
    <row r="17" spans="1:14" ht="15.75" x14ac:dyDescent="0.2">
      <c r="A17" s="848"/>
      <c r="B17" s="812"/>
      <c r="C17" s="393"/>
      <c r="D17" s="863"/>
      <c r="E17" s="536"/>
      <c r="F17" s="537"/>
      <c r="G17" s="592"/>
      <c r="H17" s="592"/>
      <c r="I17" s="592"/>
      <c r="J17" s="592"/>
      <c r="K17" s="533"/>
      <c r="L17" s="534"/>
      <c r="M17" s="535"/>
      <c r="N17"/>
    </row>
    <row r="18" spans="1:14" x14ac:dyDescent="0.2">
      <c r="A18" s="848"/>
      <c r="B18" s="812"/>
      <c r="C18" s="804"/>
      <c r="D18" s="863"/>
      <c r="E18" s="697"/>
      <c r="F18" s="526"/>
      <c r="G18" s="1274"/>
      <c r="H18" s="1274"/>
      <c r="I18" s="1274"/>
      <c r="J18" s="1274"/>
      <c r="K18" s="1274"/>
      <c r="L18" s="1274"/>
      <c r="M18" s="1274"/>
      <c r="N18"/>
    </row>
    <row r="19" spans="1:14" ht="18" x14ac:dyDescent="0.2">
      <c r="A19" s="487"/>
      <c r="B19" s="617" t="s">
        <v>332</v>
      </c>
      <c r="C19" s="426"/>
      <c r="D19" s="863"/>
      <c r="E19" s="697"/>
      <c r="F19" s="1271" t="s">
        <v>510</v>
      </c>
      <c r="G19" s="1271"/>
      <c r="H19" s="1271"/>
      <c r="I19" s="1271"/>
      <c r="J19" s="1271"/>
      <c r="K19" s="1271"/>
      <c r="L19" s="1271"/>
      <c r="M19" s="1271"/>
      <c r="N19"/>
    </row>
    <row r="20" spans="1:14" ht="18" x14ac:dyDescent="0.2">
      <c r="A20" s="848"/>
      <c r="B20" s="516" t="s">
        <v>333</v>
      </c>
      <c r="C20" s="804"/>
      <c r="D20" s="863"/>
      <c r="E20" s="566"/>
      <c r="F20" s="567"/>
      <c r="G20" s="555"/>
      <c r="H20" s="555"/>
      <c r="I20" s="555"/>
      <c r="J20" s="555"/>
      <c r="K20" s="555"/>
      <c r="L20" s="556"/>
      <c r="M20" s="555"/>
      <c r="N20"/>
    </row>
    <row r="21" spans="1:14" ht="17.45" customHeight="1" x14ac:dyDescent="0.2">
      <c r="A21" s="487"/>
      <c r="B21" s="644" t="s">
        <v>355</v>
      </c>
      <c r="C21" s="426"/>
      <c r="D21" s="863"/>
      <c r="E21" s="557"/>
      <c r="F21" s="703">
        <v>8</v>
      </c>
      <c r="G21" s="704" t="s">
        <v>0</v>
      </c>
      <c r="H21" s="705" t="s">
        <v>282</v>
      </c>
      <c r="I21" s="705" t="s">
        <v>141</v>
      </c>
      <c r="J21" s="705" t="s">
        <v>1</v>
      </c>
      <c r="K21" s="558">
        <v>1</v>
      </c>
      <c r="L21" s="559">
        <f>TIME(16,0,0)</f>
        <v>0.66666666666666663</v>
      </c>
      <c r="M21" s="560"/>
      <c r="N21"/>
    </row>
    <row r="22" spans="1:14" ht="18" customHeight="1" x14ac:dyDescent="0.25">
      <c r="A22" s="848"/>
      <c r="B22" s="618" t="s">
        <v>298</v>
      </c>
      <c r="C22" s="426"/>
      <c r="D22" s="863"/>
      <c r="E22" s="593"/>
      <c r="F22" s="594">
        <v>9</v>
      </c>
      <c r="G22" s="595" t="s">
        <v>0</v>
      </c>
      <c r="H22" s="596" t="s">
        <v>336</v>
      </c>
      <c r="I22" s="597" t="s">
        <v>141</v>
      </c>
      <c r="J22" s="597" t="s">
        <v>1</v>
      </c>
      <c r="K22" s="598">
        <v>5</v>
      </c>
      <c r="L22" s="599">
        <f>L21+TIME(0,K21,0)</f>
        <v>0.66736111111111107</v>
      </c>
      <c r="M22" s="600"/>
      <c r="N22"/>
    </row>
    <row r="23" spans="1:14" ht="15.75" x14ac:dyDescent="0.25">
      <c r="A23" s="848"/>
      <c r="B23" s="619" t="s">
        <v>314</v>
      </c>
      <c r="C23" s="426"/>
      <c r="D23" s="863"/>
      <c r="E23" s="837"/>
      <c r="F23" s="568">
        <v>10</v>
      </c>
      <c r="G23" s="561" t="s">
        <v>0</v>
      </c>
      <c r="H23" s="562" t="s">
        <v>337</v>
      </c>
      <c r="I23" s="705" t="s">
        <v>141</v>
      </c>
      <c r="J23" s="705" t="s">
        <v>1</v>
      </c>
      <c r="K23" s="558">
        <v>5</v>
      </c>
      <c r="L23" s="559">
        <f>L22+TIME(0,K22,0)</f>
        <v>0.67083333333333328</v>
      </c>
      <c r="M23" s="560"/>
      <c r="N23"/>
    </row>
    <row r="24" spans="1:14" ht="15.75" x14ac:dyDescent="0.2">
      <c r="A24" s="848"/>
      <c r="B24" s="645" t="s">
        <v>12</v>
      </c>
      <c r="C24" s="426"/>
      <c r="D24" s="863"/>
      <c r="E24" s="593"/>
      <c r="F24" s="594">
        <v>11</v>
      </c>
      <c r="G24" s="595" t="s">
        <v>21</v>
      </c>
      <c r="H24" s="601" t="s">
        <v>283</v>
      </c>
      <c r="I24" s="597" t="s">
        <v>141</v>
      </c>
      <c r="J24" s="597" t="s">
        <v>1</v>
      </c>
      <c r="K24" s="598">
        <v>5</v>
      </c>
      <c r="L24" s="599">
        <f>L23+TIME(0,K23,0)</f>
        <v>0.67430555555555549</v>
      </c>
      <c r="M24" s="600"/>
      <c r="N24"/>
    </row>
    <row r="25" spans="1:14" ht="15.75" x14ac:dyDescent="0.2">
      <c r="A25" s="848"/>
      <c r="B25" s="646" t="s">
        <v>11</v>
      </c>
      <c r="C25" s="426"/>
      <c r="D25" s="863"/>
      <c r="E25" s="527"/>
      <c r="F25" s="528">
        <v>12</v>
      </c>
      <c r="G25" s="529" t="s">
        <v>2</v>
      </c>
      <c r="H25" s="530" t="s">
        <v>284</v>
      </c>
      <c r="I25" s="529" t="s">
        <v>141</v>
      </c>
      <c r="J25" s="529" t="s">
        <v>3</v>
      </c>
      <c r="K25" s="531">
        <v>5</v>
      </c>
      <c r="L25" s="559">
        <f>L24+TIME(0,K24,0)</f>
        <v>0.6777777777777777</v>
      </c>
      <c r="M25" s="532"/>
      <c r="N25"/>
    </row>
    <row r="26" spans="1:14" ht="15.75" x14ac:dyDescent="0.2">
      <c r="A26" s="848"/>
      <c r="B26" s="647" t="s">
        <v>395</v>
      </c>
      <c r="C26" s="426"/>
      <c r="D26" s="863"/>
      <c r="E26" s="593"/>
      <c r="F26" s="594">
        <v>13</v>
      </c>
      <c r="G26" s="595" t="s">
        <v>28</v>
      </c>
      <c r="H26" s="602" t="s">
        <v>511</v>
      </c>
      <c r="I26" s="597" t="s">
        <v>141</v>
      </c>
      <c r="J26" s="597" t="s">
        <v>3</v>
      </c>
      <c r="K26" s="598">
        <v>109</v>
      </c>
      <c r="L26" s="599">
        <f>L23+TIME(0,K23,0)</f>
        <v>0.67430555555555549</v>
      </c>
      <c r="M26" s="600"/>
      <c r="N26"/>
    </row>
    <row r="27" spans="1:14" ht="15.75" x14ac:dyDescent="0.2">
      <c r="A27" s="848"/>
      <c r="B27" s="719" t="s">
        <v>413</v>
      </c>
      <c r="C27" s="804"/>
      <c r="D27" s="863"/>
      <c r="E27" s="837"/>
      <c r="F27" s="488">
        <v>14</v>
      </c>
      <c r="G27" s="705" t="s">
        <v>0</v>
      </c>
      <c r="H27" s="705" t="s">
        <v>512</v>
      </c>
      <c r="I27" s="705" t="s">
        <v>141</v>
      </c>
      <c r="J27" s="705" t="s">
        <v>3</v>
      </c>
      <c r="K27" s="558">
        <v>5</v>
      </c>
      <c r="L27" s="559">
        <f>L26+TIME(0,K26,0)</f>
        <v>0.74999999999999989</v>
      </c>
      <c r="M27" s="560"/>
      <c r="N27"/>
    </row>
    <row r="28" spans="1:14" ht="15.75" x14ac:dyDescent="0.2">
      <c r="A28" s="487"/>
      <c r="B28" s="650" t="s">
        <v>414</v>
      </c>
      <c r="C28" s="426"/>
      <c r="D28" s="863"/>
      <c r="E28" s="536"/>
      <c r="F28" s="537"/>
      <c r="G28" s="592"/>
      <c r="H28" s="592"/>
      <c r="I28" s="592"/>
      <c r="J28" s="592"/>
      <c r="K28" s="533"/>
      <c r="L28" s="534"/>
      <c r="M28" s="535"/>
      <c r="N28"/>
    </row>
    <row r="29" spans="1:14" ht="15.75" x14ac:dyDescent="0.2">
      <c r="A29" s="848"/>
      <c r="B29" s="812"/>
      <c r="C29" s="426"/>
      <c r="D29" s="863"/>
      <c r="E29" s="697"/>
      <c r="F29" s="526"/>
      <c r="G29" s="1274"/>
      <c r="H29" s="1274"/>
      <c r="I29" s="1274"/>
      <c r="J29" s="1274"/>
      <c r="K29" s="1274"/>
      <c r="L29" s="1274"/>
      <c r="M29" s="1274"/>
      <c r="N29"/>
    </row>
    <row r="30" spans="1:14" ht="18" x14ac:dyDescent="0.2">
      <c r="A30" s="848"/>
      <c r="B30" s="812"/>
      <c r="C30" s="426"/>
      <c r="D30" s="863"/>
      <c r="E30" s="697"/>
      <c r="F30" s="1271" t="s">
        <v>513</v>
      </c>
      <c r="G30" s="1271"/>
      <c r="H30" s="1271"/>
      <c r="I30" s="1271"/>
      <c r="J30" s="1271"/>
      <c r="K30" s="1271"/>
      <c r="L30" s="1271"/>
      <c r="M30" s="1271"/>
      <c r="N30"/>
    </row>
    <row r="31" spans="1:14" ht="18" x14ac:dyDescent="0.2">
      <c r="A31" s="848"/>
      <c r="B31" s="812"/>
      <c r="C31" s="804"/>
      <c r="D31" s="863"/>
      <c r="E31" s="566"/>
      <c r="F31" s="567"/>
      <c r="G31" s="555"/>
      <c r="H31" s="555"/>
      <c r="I31" s="555"/>
      <c r="J31" s="555"/>
      <c r="K31" s="555"/>
      <c r="L31" s="556"/>
      <c r="M31" s="555"/>
      <c r="N31"/>
    </row>
    <row r="32" spans="1:14" ht="17.45" customHeight="1" x14ac:dyDescent="0.2">
      <c r="A32" s="848"/>
      <c r="B32" s="515" t="s">
        <v>334</v>
      </c>
      <c r="C32" s="804"/>
      <c r="D32" s="863"/>
      <c r="E32" s="557"/>
      <c r="F32" s="703">
        <v>8</v>
      </c>
      <c r="G32" s="704" t="s">
        <v>0</v>
      </c>
      <c r="H32" s="705" t="s">
        <v>282</v>
      </c>
      <c r="I32" s="705" t="s">
        <v>141</v>
      </c>
      <c r="J32" s="705" t="s">
        <v>1</v>
      </c>
      <c r="K32" s="558">
        <v>1</v>
      </c>
      <c r="L32" s="559">
        <f>TIME(16,0,0)</f>
        <v>0.66666666666666663</v>
      </c>
      <c r="M32" s="560"/>
      <c r="N32"/>
    </row>
    <row r="33" spans="1:14" ht="17.45" customHeight="1" x14ac:dyDescent="0.2">
      <c r="A33" s="848"/>
      <c r="B33" s="516" t="s">
        <v>335</v>
      </c>
      <c r="C33" s="804"/>
      <c r="D33" s="863"/>
      <c r="E33" s="593"/>
      <c r="F33" s="594">
        <v>9</v>
      </c>
      <c r="G33" s="595" t="s">
        <v>0</v>
      </c>
      <c r="H33" s="596" t="s">
        <v>336</v>
      </c>
      <c r="I33" s="597" t="s">
        <v>141</v>
      </c>
      <c r="J33" s="597" t="s">
        <v>1</v>
      </c>
      <c r="K33" s="598">
        <v>5</v>
      </c>
      <c r="L33" s="599">
        <f>L32+TIME(0,K32,0)</f>
        <v>0.66736111111111107</v>
      </c>
      <c r="M33" s="600"/>
      <c r="N33"/>
    </row>
    <row r="34" spans="1:14" ht="18" customHeight="1" x14ac:dyDescent="0.2">
      <c r="A34" s="848"/>
      <c r="B34" s="779" t="s">
        <v>460</v>
      </c>
      <c r="C34" s="804"/>
      <c r="D34" s="863"/>
      <c r="E34" s="837"/>
      <c r="F34" s="568">
        <v>10</v>
      </c>
      <c r="G34" s="561" t="s">
        <v>0</v>
      </c>
      <c r="H34" s="562" t="s">
        <v>337</v>
      </c>
      <c r="I34" s="705" t="s">
        <v>141</v>
      </c>
      <c r="J34" s="705" t="s">
        <v>1</v>
      </c>
      <c r="K34" s="558">
        <v>5</v>
      </c>
      <c r="L34" s="559">
        <f>L33+TIME(0,K33,0)</f>
        <v>0.67083333333333328</v>
      </c>
      <c r="M34" s="560"/>
      <c r="N34"/>
    </row>
    <row r="35" spans="1:14" ht="15.75" x14ac:dyDescent="0.2">
      <c r="A35" s="487"/>
      <c r="B35" s="812"/>
      <c r="C35" s="426"/>
      <c r="D35" s="863"/>
      <c r="E35" s="593"/>
      <c r="F35" s="594">
        <v>11</v>
      </c>
      <c r="G35" s="595" t="s">
        <v>21</v>
      </c>
      <c r="H35" s="601" t="s">
        <v>283</v>
      </c>
      <c r="I35" s="597" t="s">
        <v>141</v>
      </c>
      <c r="J35" s="597" t="s">
        <v>1</v>
      </c>
      <c r="K35" s="598">
        <v>5</v>
      </c>
      <c r="L35" s="599">
        <f>L34+TIME(0,K34,0)</f>
        <v>0.67430555555555549</v>
      </c>
      <c r="M35" s="600"/>
      <c r="N35"/>
    </row>
    <row r="36" spans="1:14" ht="15.6" customHeight="1" x14ac:dyDescent="0.2">
      <c r="A36" s="848"/>
      <c r="B36" s="812"/>
      <c r="C36" s="804"/>
      <c r="D36" s="863"/>
      <c r="E36" s="527"/>
      <c r="F36" s="528">
        <v>12</v>
      </c>
      <c r="G36" s="529" t="s">
        <v>2</v>
      </c>
      <c r="H36" s="530" t="s">
        <v>284</v>
      </c>
      <c r="I36" s="529" t="s">
        <v>141</v>
      </c>
      <c r="J36" s="529" t="s">
        <v>3</v>
      </c>
      <c r="K36" s="531">
        <v>5</v>
      </c>
      <c r="L36" s="559">
        <f>L35+TIME(0,K35,0)</f>
        <v>0.6777777777777777</v>
      </c>
      <c r="M36" s="532"/>
      <c r="N36"/>
    </row>
    <row r="37" spans="1:14" ht="15.75" x14ac:dyDescent="0.2">
      <c r="A37" s="848"/>
      <c r="B37" s="812"/>
      <c r="C37" s="426"/>
      <c r="D37" s="863"/>
      <c r="E37" s="593"/>
      <c r="F37" s="594">
        <v>13</v>
      </c>
      <c r="G37" s="595" t="s">
        <v>28</v>
      </c>
      <c r="H37" s="602" t="s">
        <v>514</v>
      </c>
      <c r="I37" s="597" t="s">
        <v>141</v>
      </c>
      <c r="J37" s="597" t="s">
        <v>3</v>
      </c>
      <c r="K37" s="598">
        <v>109</v>
      </c>
      <c r="L37" s="599">
        <f>L34+TIME(0,K34,0)</f>
        <v>0.67430555555555549</v>
      </c>
      <c r="M37" s="600"/>
      <c r="N37"/>
    </row>
    <row r="38" spans="1:14" ht="15.75" customHeight="1" x14ac:dyDescent="0.2">
      <c r="A38" s="848"/>
      <c r="B38" s="929" t="s">
        <v>345</v>
      </c>
      <c r="C38" s="426"/>
      <c r="D38" s="863"/>
      <c r="E38" s="837"/>
      <c r="F38" s="488">
        <v>14</v>
      </c>
      <c r="G38" s="705" t="s">
        <v>0</v>
      </c>
      <c r="H38" s="705" t="s">
        <v>515</v>
      </c>
      <c r="I38" s="705" t="s">
        <v>141</v>
      </c>
      <c r="J38" s="705" t="s">
        <v>3</v>
      </c>
      <c r="K38" s="558">
        <v>5</v>
      </c>
      <c r="L38" s="559">
        <f>L37+TIME(0,K37,0)</f>
        <v>0.74999999999999989</v>
      </c>
      <c r="M38" s="560"/>
      <c r="N38"/>
    </row>
    <row r="39" spans="1:14" ht="15.75" customHeight="1" x14ac:dyDescent="0.2">
      <c r="A39" s="812"/>
      <c r="B39" s="930"/>
      <c r="C39" s="812"/>
      <c r="D39" s="863"/>
      <c r="E39" s="536"/>
      <c r="F39" s="537"/>
      <c r="G39" s="592"/>
      <c r="H39" s="592"/>
      <c r="I39" s="592"/>
      <c r="J39" s="592"/>
      <c r="K39" s="533"/>
      <c r="L39" s="534"/>
      <c r="M39" s="535"/>
      <c r="N39"/>
    </row>
    <row r="40" spans="1:14" ht="12.75" customHeight="1" x14ac:dyDescent="0.2">
      <c r="A40" s="812"/>
      <c r="B40" s="586" t="s">
        <v>342</v>
      </c>
      <c r="C40" s="812"/>
      <c r="D40" s="863"/>
      <c r="E40" s="697"/>
      <c r="F40" s="526"/>
      <c r="G40" s="1274"/>
      <c r="H40" s="1274"/>
      <c r="I40" s="1274"/>
      <c r="J40" s="1274"/>
      <c r="K40" s="1274"/>
      <c r="L40" s="1274"/>
      <c r="M40" s="1274"/>
      <c r="N40"/>
    </row>
    <row r="41" spans="1:14" ht="18" x14ac:dyDescent="0.2">
      <c r="A41" s="812"/>
      <c r="B41" s="653" t="s">
        <v>313</v>
      </c>
      <c r="C41" s="812"/>
      <c r="D41" s="863"/>
      <c r="E41" s="697"/>
      <c r="F41" s="1271" t="s">
        <v>516</v>
      </c>
      <c r="G41" s="1271"/>
      <c r="H41" s="1271"/>
      <c r="I41" s="1271"/>
      <c r="J41" s="1271"/>
      <c r="K41" s="1271"/>
      <c r="L41" s="1271"/>
      <c r="M41" s="1271"/>
      <c r="N41"/>
    </row>
    <row r="42" spans="1:14" ht="18.75" thickBot="1" x14ac:dyDescent="0.25">
      <c r="A42" s="812"/>
      <c r="B42" s="812"/>
      <c r="C42" s="812"/>
      <c r="D42" s="863"/>
      <c r="E42" s="566"/>
      <c r="F42" s="567"/>
      <c r="G42" s="555"/>
      <c r="H42" s="555"/>
      <c r="I42" s="555"/>
      <c r="J42" s="555"/>
      <c r="K42" s="555"/>
      <c r="L42" s="556"/>
      <c r="M42" s="555"/>
      <c r="N42"/>
    </row>
    <row r="43" spans="1:14" ht="18" x14ac:dyDescent="0.2">
      <c r="A43" s="848"/>
      <c r="B43" s="481" t="s">
        <v>262</v>
      </c>
      <c r="C43" s="804"/>
      <c r="D43" s="863"/>
      <c r="E43" s="557"/>
      <c r="F43" s="703">
        <v>15</v>
      </c>
      <c r="G43" s="704" t="s">
        <v>0</v>
      </c>
      <c r="H43" s="705" t="s">
        <v>282</v>
      </c>
      <c r="I43" s="705" t="s">
        <v>141</v>
      </c>
      <c r="J43" s="705" t="s">
        <v>1</v>
      </c>
      <c r="K43" s="558">
        <v>1</v>
      </c>
      <c r="L43" s="559">
        <f>TIME(10,30,0)</f>
        <v>0.4375</v>
      </c>
      <c r="M43" s="560"/>
      <c r="N43"/>
    </row>
    <row r="44" spans="1:14" ht="17.45" customHeight="1" x14ac:dyDescent="0.2">
      <c r="A44" s="848"/>
      <c r="B44" s="482" t="s">
        <v>226</v>
      </c>
      <c r="C44" s="804"/>
      <c r="D44" s="863"/>
      <c r="E44" s="593"/>
      <c r="F44" s="594">
        <v>16</v>
      </c>
      <c r="G44" s="595" t="s">
        <v>0</v>
      </c>
      <c r="H44" s="596" t="s">
        <v>336</v>
      </c>
      <c r="I44" s="597" t="s">
        <v>141</v>
      </c>
      <c r="J44" s="597" t="s">
        <v>1</v>
      </c>
      <c r="K44" s="598">
        <v>2</v>
      </c>
      <c r="L44" s="599">
        <f>L43+TIME(0,K43,0)</f>
        <v>0.43819444444444444</v>
      </c>
      <c r="M44" s="600"/>
      <c r="N44"/>
    </row>
    <row r="45" spans="1:14" ht="18" customHeight="1" x14ac:dyDescent="0.2">
      <c r="A45" s="848"/>
      <c r="B45" s="431" t="s">
        <v>213</v>
      </c>
      <c r="C45" s="430"/>
      <c r="D45" s="863"/>
      <c r="E45" s="837"/>
      <c r="F45" s="568">
        <v>17</v>
      </c>
      <c r="G45" s="561" t="s">
        <v>0</v>
      </c>
      <c r="H45" s="562" t="s">
        <v>337</v>
      </c>
      <c r="I45" s="705" t="s">
        <v>141</v>
      </c>
      <c r="J45" s="705" t="s">
        <v>1</v>
      </c>
      <c r="K45" s="558">
        <v>5</v>
      </c>
      <c r="L45" s="559">
        <f>L44+TIME(0,K44,0)</f>
        <v>0.43958333333333333</v>
      </c>
      <c r="M45" s="560"/>
      <c r="N45"/>
    </row>
    <row r="46" spans="1:14" ht="15.75" x14ac:dyDescent="0.2">
      <c r="A46" s="848"/>
      <c r="B46" s="432" t="s">
        <v>78</v>
      </c>
      <c r="C46" s="430"/>
      <c r="D46" s="863"/>
      <c r="E46" s="593"/>
      <c r="F46" s="594">
        <v>18</v>
      </c>
      <c r="G46" s="595" t="s">
        <v>21</v>
      </c>
      <c r="H46" s="601" t="s">
        <v>283</v>
      </c>
      <c r="I46" s="597" t="s">
        <v>141</v>
      </c>
      <c r="J46" s="597" t="s">
        <v>1</v>
      </c>
      <c r="K46" s="598">
        <v>5</v>
      </c>
      <c r="L46" s="599">
        <f>L45+TIME(0,K45,0)</f>
        <v>0.44305555555555554</v>
      </c>
      <c r="M46" s="600"/>
      <c r="N46"/>
    </row>
    <row r="47" spans="1:14" ht="15.75" x14ac:dyDescent="0.2">
      <c r="A47" s="848"/>
      <c r="B47" s="433" t="s">
        <v>79</v>
      </c>
      <c r="C47" s="430"/>
      <c r="D47" s="863"/>
      <c r="E47" s="837"/>
      <c r="F47" s="488">
        <v>19</v>
      </c>
      <c r="G47" s="705" t="s">
        <v>2</v>
      </c>
      <c r="H47" s="706" t="s">
        <v>284</v>
      </c>
      <c r="I47" s="705" t="s">
        <v>141</v>
      </c>
      <c r="J47" s="705" t="s">
        <v>3</v>
      </c>
      <c r="K47" s="558">
        <v>5</v>
      </c>
      <c r="L47" s="559">
        <f>L46+TIME(0,K46,0)</f>
        <v>0.44652777777777775</v>
      </c>
      <c r="M47" s="560"/>
      <c r="N47"/>
    </row>
    <row r="48" spans="1:14" ht="15.75" x14ac:dyDescent="0.2">
      <c r="A48" s="848"/>
      <c r="B48" s="651" t="s">
        <v>76</v>
      </c>
      <c r="C48" s="430"/>
      <c r="D48" s="863"/>
      <c r="E48" s="593"/>
      <c r="F48" s="594">
        <v>20</v>
      </c>
      <c r="G48" s="595" t="s">
        <v>28</v>
      </c>
      <c r="H48" s="602" t="s">
        <v>517</v>
      </c>
      <c r="I48" s="597" t="s">
        <v>141</v>
      </c>
      <c r="J48" s="597" t="s">
        <v>3</v>
      </c>
      <c r="K48" s="598">
        <v>97</v>
      </c>
      <c r="L48" s="599">
        <f>L45+TIME(0,K45,0)</f>
        <v>0.44305555555555554</v>
      </c>
      <c r="M48" s="600"/>
      <c r="N48"/>
    </row>
    <row r="49" spans="1:14" ht="18" x14ac:dyDescent="0.2">
      <c r="A49" s="848"/>
      <c r="B49" s="434" t="s">
        <v>222</v>
      </c>
      <c r="C49" s="430"/>
      <c r="D49" s="863"/>
      <c r="E49" s="557"/>
      <c r="F49" s="569">
        <v>21</v>
      </c>
      <c r="G49" s="705" t="s">
        <v>28</v>
      </c>
      <c r="H49" s="563" t="s">
        <v>518</v>
      </c>
      <c r="I49" s="705" t="s">
        <v>5</v>
      </c>
      <c r="J49" s="705" t="s">
        <v>3</v>
      </c>
      <c r="K49" s="558">
        <v>5</v>
      </c>
      <c r="L49" s="559">
        <f>L48+TIME(0,K48,0)</f>
        <v>0.51041666666666663</v>
      </c>
      <c r="M49" s="560"/>
      <c r="N49"/>
    </row>
    <row r="50" spans="1:14" ht="14.25" x14ac:dyDescent="0.2">
      <c r="A50" s="848"/>
      <c r="B50" s="434" t="s">
        <v>223</v>
      </c>
      <c r="C50" s="430"/>
      <c r="D50" s="863"/>
      <c r="E50" s="600"/>
      <c r="F50" s="603">
        <v>22</v>
      </c>
      <c r="G50" s="604" t="s">
        <v>0</v>
      </c>
      <c r="H50" s="602" t="s">
        <v>519</v>
      </c>
      <c r="I50" s="604" t="s">
        <v>141</v>
      </c>
      <c r="J50" s="604" t="s">
        <v>1</v>
      </c>
      <c r="K50" s="605">
        <v>5</v>
      </c>
      <c r="L50" s="599">
        <f>L49+TIME(0,K49,0)</f>
        <v>0.51388888888888884</v>
      </c>
      <c r="M50" s="600"/>
      <c r="N50"/>
    </row>
    <row r="51" spans="1:14" ht="14.25" x14ac:dyDescent="0.2">
      <c r="A51" s="848"/>
      <c r="B51" s="434" t="s">
        <v>104</v>
      </c>
      <c r="C51" s="430"/>
      <c r="D51" s="863"/>
      <c r="E51" s="560"/>
      <c r="F51" s="568">
        <v>23</v>
      </c>
      <c r="G51" s="538" t="s">
        <v>0</v>
      </c>
      <c r="H51" s="562" t="s">
        <v>520</v>
      </c>
      <c r="I51" s="523" t="s">
        <v>141</v>
      </c>
      <c r="J51" s="561" t="s">
        <v>1</v>
      </c>
      <c r="K51" s="570">
        <v>5</v>
      </c>
      <c r="L51" s="559">
        <f>L50+TIME(0,K50,0)</f>
        <v>0.51736111111111105</v>
      </c>
      <c r="M51" s="560"/>
      <c r="N51"/>
    </row>
    <row r="52" spans="1:14" ht="14.25" x14ac:dyDescent="0.2">
      <c r="A52" s="848"/>
      <c r="B52" s="434" t="s">
        <v>228</v>
      </c>
      <c r="C52" s="430"/>
      <c r="D52" s="863"/>
      <c r="E52" s="600"/>
      <c r="F52" s="603">
        <v>24</v>
      </c>
      <c r="G52" s="604" t="s">
        <v>2</v>
      </c>
      <c r="H52" s="602" t="s">
        <v>285</v>
      </c>
      <c r="I52" s="604" t="s">
        <v>141</v>
      </c>
      <c r="J52" s="604" t="s">
        <v>1</v>
      </c>
      <c r="K52" s="605">
        <v>0</v>
      </c>
      <c r="L52" s="599">
        <f>L51+TIME(0,K51,0)</f>
        <v>0.52083333333333326</v>
      </c>
      <c r="M52" s="600"/>
      <c r="N52"/>
    </row>
    <row r="53" spans="1:14" ht="14.25" x14ac:dyDescent="0.2">
      <c r="A53" s="848"/>
      <c r="B53" s="434" t="s">
        <v>224</v>
      </c>
      <c r="C53" s="430"/>
      <c r="D53" s="863"/>
      <c r="E53" s="560"/>
      <c r="F53" s="355"/>
      <c r="G53" s="523"/>
      <c r="H53" s="562"/>
      <c r="I53" s="523"/>
      <c r="J53" s="523"/>
      <c r="K53" s="570"/>
      <c r="L53" s="539"/>
      <c r="M53" s="560"/>
      <c r="N53"/>
    </row>
    <row r="54" spans="1:14" ht="14.25" x14ac:dyDescent="0.2">
      <c r="A54" s="848"/>
      <c r="B54" s="434" t="s">
        <v>103</v>
      </c>
      <c r="C54" s="430"/>
      <c r="D54" s="863"/>
      <c r="E54" s="600"/>
      <c r="F54" s="606"/>
      <c r="G54" s="606" t="s">
        <v>278</v>
      </c>
      <c r="H54" s="607"/>
      <c r="I54" s="607"/>
      <c r="J54" s="607"/>
      <c r="K54" s="608"/>
      <c r="L54" s="609"/>
      <c r="M54" s="600"/>
      <c r="N54"/>
    </row>
    <row r="55" spans="1:14" ht="14.25" x14ac:dyDescent="0.2">
      <c r="A55" s="848"/>
      <c r="B55" s="434" t="s">
        <v>225</v>
      </c>
      <c r="C55" s="430"/>
      <c r="D55" s="863"/>
      <c r="E55" s="560"/>
      <c r="F55" s="8"/>
      <c r="G55" s="502" t="s">
        <v>279</v>
      </c>
      <c r="H55" s="523"/>
      <c r="I55" s="523"/>
      <c r="J55" s="523"/>
      <c r="K55" s="570"/>
      <c r="L55" s="539"/>
      <c r="M55" s="560"/>
      <c r="N55"/>
    </row>
    <row r="56" spans="1:14" ht="15" x14ac:dyDescent="0.2">
      <c r="A56" s="848"/>
      <c r="B56" s="519" t="s">
        <v>80</v>
      </c>
      <c r="C56" s="430"/>
      <c r="D56" s="863"/>
      <c r="E56" s="600"/>
      <c r="F56" s="606" t="s">
        <v>6</v>
      </c>
      <c r="G56" s="610" t="s">
        <v>280</v>
      </c>
      <c r="H56" s="606"/>
      <c r="I56" s="606"/>
      <c r="J56" s="611"/>
      <c r="K56" s="611"/>
      <c r="L56" s="612"/>
      <c r="M56" s="600"/>
      <c r="N56"/>
    </row>
    <row r="57" spans="1:14" ht="14.25" x14ac:dyDescent="0.2">
      <c r="A57" s="848"/>
      <c r="B57" s="812"/>
      <c r="C57" s="430"/>
      <c r="D57" s="863"/>
      <c r="E57" s="560"/>
      <c r="F57" s="358"/>
      <c r="G57" s="358" t="s">
        <v>281</v>
      </c>
      <c r="H57" s="8"/>
      <c r="I57" s="502"/>
      <c r="J57" s="500"/>
      <c r="K57" s="501"/>
      <c r="L57" s="540"/>
      <c r="M57" s="560"/>
      <c r="N57"/>
    </row>
    <row r="58" spans="1:14" ht="15" x14ac:dyDescent="0.2">
      <c r="A58" s="848"/>
      <c r="B58" s="812"/>
      <c r="C58" s="430"/>
      <c r="D58" s="863"/>
      <c r="E58" s="600"/>
      <c r="F58" s="613"/>
      <c r="G58" s="610" t="s">
        <v>277</v>
      </c>
      <c r="H58" s="606" t="s">
        <v>6</v>
      </c>
      <c r="I58" s="610"/>
      <c r="J58" s="614"/>
      <c r="K58" s="611"/>
      <c r="L58" s="612"/>
      <c r="M58" s="600"/>
      <c r="N58"/>
    </row>
    <row r="59" spans="1:14" ht="15.75" x14ac:dyDescent="0.2">
      <c r="A59" s="848"/>
      <c r="B59" s="812"/>
      <c r="C59" s="804"/>
      <c r="D59" s="863"/>
      <c r="E59" s="560"/>
      <c r="F59" s="503"/>
      <c r="G59" s="358" t="s">
        <v>265</v>
      </c>
      <c r="H59" s="358"/>
      <c r="I59" s="358"/>
      <c r="J59" s="504"/>
      <c r="K59" s="504"/>
      <c r="L59" s="541"/>
      <c r="M59" s="560"/>
      <c r="N59"/>
    </row>
    <row r="60" spans="1:14" ht="18" x14ac:dyDescent="0.25">
      <c r="A60" s="870"/>
      <c r="B60" s="871" t="s">
        <v>529</v>
      </c>
      <c r="C60" s="872"/>
      <c r="D60" s="863"/>
      <c r="E60" s="600"/>
      <c r="F60" s="613"/>
      <c r="G60" s="610" t="s">
        <v>266</v>
      </c>
      <c r="H60" s="613"/>
      <c r="I60" s="610"/>
      <c r="J60" s="615"/>
      <c r="K60" s="615"/>
      <c r="L60" s="616"/>
      <c r="M60" s="600"/>
      <c r="N60"/>
    </row>
    <row r="61" spans="1:14" ht="15.75" x14ac:dyDescent="0.2">
      <c r="A61" s="863"/>
      <c r="B61" s="863"/>
      <c r="C61" s="863"/>
      <c r="D61" s="863"/>
      <c r="E61" s="564"/>
      <c r="F61" s="564"/>
      <c r="G61" s="564"/>
      <c r="H61" s="564"/>
      <c r="I61" s="564"/>
      <c r="J61" s="564"/>
      <c r="K61" s="564"/>
      <c r="L61" s="565"/>
      <c r="M61" s="560"/>
      <c r="N61"/>
    </row>
    <row r="62" spans="1:14" ht="15.75" x14ac:dyDescent="0.2">
      <c r="A62" s="863"/>
      <c r="B62" s="863"/>
      <c r="C62" s="863"/>
      <c r="D62" s="863"/>
      <c r="E62" s="359"/>
      <c r="F62" s="359"/>
      <c r="G62" s="359"/>
      <c r="H62" s="359"/>
      <c r="I62" s="359"/>
      <c r="J62" s="359"/>
      <c r="K62" s="359"/>
      <c r="L62" s="360"/>
      <c r="M62" s="549"/>
      <c r="N62"/>
    </row>
    <row r="63" spans="1:14" ht="15.75" x14ac:dyDescent="0.2">
      <c r="A63" s="863"/>
      <c r="B63" s="863"/>
      <c r="C63" s="863"/>
      <c r="D63" s="863"/>
      <c r="E63" s="359"/>
      <c r="F63" s="359"/>
      <c r="G63" s="359"/>
      <c r="H63" s="359"/>
      <c r="I63" s="359"/>
      <c r="J63" s="359"/>
      <c r="K63" s="359"/>
      <c r="L63" s="360"/>
      <c r="M63" s="549"/>
      <c r="N63"/>
    </row>
    <row r="64" spans="1:14" ht="15.75" x14ac:dyDescent="0.2">
      <c r="A64" s="863"/>
      <c r="B64" s="863"/>
      <c r="C64" s="863"/>
      <c r="D64" s="863"/>
      <c r="E64" s="564"/>
      <c r="F64" s="564"/>
      <c r="G64" s="564"/>
      <c r="H64" s="564"/>
      <c r="I64" s="564"/>
      <c r="J64" s="564"/>
      <c r="K64" s="564"/>
      <c r="L64" s="565"/>
      <c r="M64" s="589"/>
      <c r="N64"/>
    </row>
    <row r="65" spans="1:14" x14ac:dyDescent="0.2">
      <c r="A65" s="863"/>
      <c r="B65" s="863"/>
      <c r="C65" s="863"/>
      <c r="E65" s="863"/>
      <c r="F65" s="863"/>
      <c r="G65" s="863"/>
      <c r="H65" s="863"/>
      <c r="I65" s="863"/>
      <c r="J65" s="863"/>
      <c r="K65" s="863"/>
      <c r="L65" s="863"/>
      <c r="M65" s="863"/>
      <c r="N65"/>
    </row>
    <row r="66" spans="1:14" x14ac:dyDescent="0.2">
      <c r="A66" s="863"/>
      <c r="B66" s="863"/>
      <c r="C66" s="863"/>
      <c r="E66" s="863"/>
      <c r="F66" s="863"/>
      <c r="G66" s="863"/>
      <c r="H66" s="863"/>
      <c r="I66" s="863"/>
      <c r="J66" s="863"/>
      <c r="K66" s="863"/>
      <c r="L66" s="863"/>
      <c r="M66" s="863"/>
      <c r="N66"/>
    </row>
    <row r="67" spans="1:14" x14ac:dyDescent="0.2">
      <c r="A67" s="863"/>
      <c r="B67" s="863"/>
      <c r="C67" s="863"/>
      <c r="E67" s="863"/>
      <c r="F67" s="863"/>
      <c r="G67" s="863"/>
      <c r="H67" s="863"/>
      <c r="I67" s="863"/>
      <c r="J67" s="863"/>
      <c r="K67" s="863"/>
      <c r="L67" s="863"/>
      <c r="M67" s="863"/>
    </row>
    <row r="68" spans="1:14" x14ac:dyDescent="0.2">
      <c r="A68" s="863"/>
      <c r="B68" s="863"/>
      <c r="C68" s="863"/>
      <c r="E68" s="863"/>
      <c r="F68" s="863"/>
      <c r="G68" s="863"/>
      <c r="H68" s="863"/>
      <c r="I68" s="863"/>
      <c r="J68" s="863"/>
      <c r="K68" s="863"/>
      <c r="L68" s="863"/>
      <c r="M68" s="863"/>
    </row>
    <row r="69" spans="1:14" x14ac:dyDescent="0.2">
      <c r="A69" s="863"/>
      <c r="B69" s="863"/>
      <c r="C69" s="863"/>
      <c r="E69" s="863"/>
      <c r="F69" s="863"/>
      <c r="G69" s="863"/>
      <c r="H69" s="863"/>
      <c r="I69" s="863"/>
      <c r="J69" s="863"/>
      <c r="K69" s="863"/>
      <c r="L69" s="863"/>
      <c r="M69" s="863"/>
    </row>
    <row r="70" spans="1:14" x14ac:dyDescent="0.2">
      <c r="A70" s="863"/>
      <c r="B70" s="863"/>
      <c r="C70" s="863"/>
      <c r="E70" s="863"/>
      <c r="F70" s="863"/>
      <c r="G70" s="863"/>
      <c r="H70" s="863"/>
      <c r="I70" s="863"/>
      <c r="J70" s="863"/>
      <c r="K70" s="863"/>
      <c r="L70" s="863"/>
      <c r="M70" s="863"/>
    </row>
    <row r="71" spans="1:14" x14ac:dyDescent="0.2">
      <c r="E71" s="863"/>
      <c r="F71" s="863"/>
      <c r="G71" s="863"/>
      <c r="H71" s="863"/>
      <c r="I71" s="863"/>
      <c r="J71" s="863"/>
      <c r="K71" s="863"/>
      <c r="L71" s="863"/>
      <c r="M71" s="863"/>
    </row>
    <row r="72" spans="1:14" x14ac:dyDescent="0.2">
      <c r="E72" s="863"/>
      <c r="F72" s="863"/>
      <c r="G72" s="863"/>
      <c r="H72" s="863"/>
      <c r="I72" s="863"/>
      <c r="J72" s="863"/>
      <c r="K72" s="863"/>
      <c r="L72" s="863"/>
      <c r="M72" s="863"/>
    </row>
    <row r="73" spans="1:14" x14ac:dyDescent="0.2">
      <c r="E73" s="863"/>
      <c r="F73" s="863"/>
      <c r="G73" s="863"/>
      <c r="H73" s="863"/>
      <c r="I73" s="863"/>
      <c r="J73" s="863"/>
      <c r="K73" s="863"/>
      <c r="L73" s="863"/>
      <c r="M73" s="863"/>
    </row>
    <row r="74" spans="1:14" x14ac:dyDescent="0.2">
      <c r="E74" s="863"/>
      <c r="F74" s="863"/>
      <c r="G74" s="863"/>
      <c r="H74" s="863"/>
      <c r="I74" s="863"/>
      <c r="J74" s="863"/>
      <c r="K74" s="863"/>
      <c r="L74" s="863"/>
      <c r="M74" s="863"/>
    </row>
    <row r="75" spans="1:14" x14ac:dyDescent="0.2">
      <c r="E75" s="863"/>
      <c r="F75" s="863"/>
      <c r="G75" s="863"/>
      <c r="H75" s="863"/>
      <c r="I75" s="863"/>
      <c r="J75" s="863"/>
      <c r="K75" s="863"/>
      <c r="L75" s="863"/>
      <c r="M75" s="863"/>
    </row>
    <row r="76" spans="1:14" x14ac:dyDescent="0.2">
      <c r="E76" s="863"/>
      <c r="F76" s="863"/>
      <c r="G76" s="863"/>
      <c r="H76" s="863"/>
      <c r="I76" s="863"/>
      <c r="J76" s="863"/>
      <c r="K76" s="863"/>
      <c r="L76" s="863"/>
      <c r="M76" s="863"/>
    </row>
    <row r="77" spans="1:14" x14ac:dyDescent="0.2">
      <c r="E77" s="863"/>
      <c r="F77" s="863"/>
      <c r="G77" s="863"/>
      <c r="H77" s="863"/>
      <c r="I77" s="863"/>
      <c r="J77" s="863"/>
      <c r="K77" s="863"/>
      <c r="L77" s="863"/>
      <c r="M77" s="863"/>
    </row>
    <row r="78" spans="1:14" x14ac:dyDescent="0.2">
      <c r="E78" s="863"/>
      <c r="F78" s="863"/>
      <c r="G78" s="863"/>
      <c r="H78" s="863"/>
      <c r="I78" s="863"/>
      <c r="J78" s="863"/>
      <c r="K78" s="863"/>
      <c r="L78" s="863"/>
      <c r="M78" s="863"/>
    </row>
    <row r="79" spans="1:14" x14ac:dyDescent="0.2">
      <c r="E79" s="863"/>
      <c r="F79" s="863"/>
      <c r="G79" s="863"/>
      <c r="H79" s="863"/>
      <c r="I79" s="863"/>
      <c r="J79" s="863"/>
      <c r="K79" s="863"/>
      <c r="L79" s="863"/>
      <c r="M79" s="863"/>
    </row>
    <row r="80" spans="1:14" x14ac:dyDescent="0.2">
      <c r="E80" s="863"/>
      <c r="F80" s="863"/>
      <c r="G80" s="863"/>
      <c r="H80" s="863"/>
      <c r="I80" s="863"/>
      <c r="J80" s="863"/>
      <c r="K80" s="863"/>
      <c r="L80" s="863"/>
      <c r="M80" s="863"/>
    </row>
    <row r="81" spans="5:13" x14ac:dyDescent="0.2">
      <c r="E81" s="863"/>
      <c r="F81" s="863"/>
      <c r="G81" s="863"/>
      <c r="H81" s="863"/>
      <c r="I81" s="863"/>
      <c r="J81" s="863"/>
      <c r="K81" s="863"/>
      <c r="L81" s="863"/>
      <c r="M81" s="863"/>
    </row>
    <row r="82" spans="5:13" x14ac:dyDescent="0.2">
      <c r="E82" s="863"/>
      <c r="F82" s="863"/>
      <c r="G82" s="863"/>
      <c r="H82" s="863"/>
      <c r="I82" s="863"/>
      <c r="J82" s="863"/>
      <c r="K82" s="863"/>
      <c r="L82" s="863"/>
      <c r="M82" s="863"/>
    </row>
    <row r="83" spans="5:13" x14ac:dyDescent="0.2">
      <c r="E83" s="863"/>
      <c r="F83" s="863"/>
      <c r="G83" s="863"/>
      <c r="H83" s="863"/>
      <c r="I83" s="863"/>
      <c r="J83" s="863"/>
      <c r="K83" s="863"/>
      <c r="L83" s="863"/>
      <c r="M83" s="863"/>
    </row>
  </sheetData>
  <mergeCells count="13">
    <mergeCell ref="G40:M40"/>
    <mergeCell ref="F41:M41"/>
    <mergeCell ref="E2:M2"/>
    <mergeCell ref="E3:L3"/>
    <mergeCell ref="B4:B6"/>
    <mergeCell ref="E4:L4"/>
    <mergeCell ref="B38:B39"/>
    <mergeCell ref="G7:M7"/>
    <mergeCell ref="F8:M8"/>
    <mergeCell ref="G18:M18"/>
    <mergeCell ref="F19:M19"/>
    <mergeCell ref="G29:M29"/>
    <mergeCell ref="F30:M30"/>
  </mergeCells>
  <hyperlinks>
    <hyperlink ref="F9" r:id="rId1" display="https://mentor.ieee.org/802.11/dcn/13/11-13-1266-00-00aq-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0"/>
  <sheetViews>
    <sheetView zoomScale="75" zoomScaleNormal="75" workbookViewId="0">
      <selection sqref="A1:C70"/>
    </sheetView>
  </sheetViews>
  <sheetFormatPr defaultRowHeight="12.75" x14ac:dyDescent="0.2"/>
  <cols>
    <col min="1" max="1" width="1.42578125" style="802" customWidth="1"/>
    <col min="2" max="2" width="13.5703125" style="802" customWidth="1"/>
    <col min="3" max="3" width="1.42578125" style="802" customWidth="1"/>
    <col min="4" max="4" width="9.140625" style="759"/>
    <col min="5" max="13" width="13" style="759" customWidth="1"/>
    <col min="14" max="16384" width="9.140625" style="759"/>
  </cols>
  <sheetData>
    <row r="1" spans="1:13" ht="18" x14ac:dyDescent="0.25">
      <c r="A1" s="870"/>
      <c r="B1" s="871" t="s">
        <v>529</v>
      </c>
      <c r="C1" s="872"/>
      <c r="E1" s="766"/>
      <c r="F1" s="766"/>
      <c r="G1" s="766"/>
      <c r="H1" s="766"/>
      <c r="I1" s="766"/>
      <c r="J1" s="766"/>
      <c r="K1" s="766"/>
      <c r="L1" s="766"/>
      <c r="M1" s="767"/>
    </row>
    <row r="2" spans="1:13" ht="18.75" thickBot="1" x14ac:dyDescent="0.25">
      <c r="A2" s="487"/>
      <c r="B2" s="803"/>
      <c r="C2" s="804"/>
      <c r="E2" s="1280" t="s">
        <v>461</v>
      </c>
      <c r="F2" s="1280"/>
      <c r="G2" s="1280"/>
      <c r="H2" s="1280"/>
      <c r="I2" s="1280"/>
      <c r="J2" s="1280"/>
      <c r="K2" s="1280"/>
      <c r="L2" s="1280"/>
      <c r="M2" s="1280"/>
    </row>
    <row r="3" spans="1:13" ht="16.5" thickBot="1" x14ac:dyDescent="0.25">
      <c r="A3" s="487"/>
      <c r="B3" s="805" t="str">
        <f>[1]Title!B3</f>
        <v>Interim</v>
      </c>
      <c r="C3" s="804"/>
      <c r="E3" s="1279" t="s">
        <v>462</v>
      </c>
      <c r="F3" s="1279"/>
      <c r="G3" s="1279"/>
      <c r="H3" s="1279"/>
      <c r="I3" s="1279"/>
      <c r="J3" s="1279"/>
      <c r="K3" s="1279"/>
      <c r="L3" s="1279"/>
      <c r="M3" s="600"/>
    </row>
    <row r="4" spans="1:13" ht="15.75" customHeight="1" x14ac:dyDescent="0.2">
      <c r="A4" s="487"/>
      <c r="B4" s="931" t="str">
        <f>Title!$B$4</f>
        <v>R7</v>
      </c>
      <c r="C4" s="804"/>
      <c r="E4" s="1277" t="s">
        <v>463</v>
      </c>
      <c r="F4" s="1277"/>
      <c r="G4" s="1277"/>
      <c r="H4" s="1277"/>
      <c r="I4" s="1277"/>
      <c r="J4" s="1277"/>
      <c r="K4" s="1277"/>
      <c r="L4" s="1277"/>
      <c r="M4" s="524"/>
    </row>
    <row r="5" spans="1:13" x14ac:dyDescent="0.2">
      <c r="A5" s="487"/>
      <c r="B5" s="932"/>
      <c r="C5" s="804"/>
    </row>
    <row r="6" spans="1:13" ht="13.5" thickBot="1" x14ac:dyDescent="0.25">
      <c r="A6" s="487"/>
      <c r="B6" s="933"/>
      <c r="C6" s="804"/>
    </row>
    <row r="7" spans="1:13" ht="21.75" thickBot="1" x14ac:dyDescent="0.25">
      <c r="A7" s="487"/>
      <c r="B7" s="812"/>
      <c r="C7" s="813"/>
      <c r="E7" s="794"/>
    </row>
    <row r="8" spans="1:13" ht="20.25" x14ac:dyDescent="0.2">
      <c r="A8" s="487"/>
      <c r="B8" s="643" t="s">
        <v>77</v>
      </c>
      <c r="C8" s="426"/>
      <c r="E8" s="799"/>
    </row>
    <row r="9" spans="1:13" ht="18" x14ac:dyDescent="0.25">
      <c r="A9" s="487"/>
      <c r="B9" s="512" t="s">
        <v>100</v>
      </c>
      <c r="C9" s="426"/>
      <c r="E9" s="770"/>
    </row>
    <row r="10" spans="1:13" ht="20.25" x14ac:dyDescent="0.2">
      <c r="A10" s="487"/>
      <c r="B10" s="513"/>
      <c r="C10" s="514"/>
      <c r="E10" s="799" t="s">
        <v>521</v>
      </c>
      <c r="F10" s="768"/>
    </row>
    <row r="11" spans="1:13" ht="15.75" x14ac:dyDescent="0.2">
      <c r="A11" s="487"/>
      <c r="B11" s="515" t="s">
        <v>330</v>
      </c>
      <c r="C11" s="426"/>
    </row>
    <row r="12" spans="1:13" ht="15.75" x14ac:dyDescent="0.2">
      <c r="A12" s="848"/>
      <c r="B12" s="516" t="s">
        <v>331</v>
      </c>
      <c r="C12" s="804"/>
    </row>
    <row r="13" spans="1:13" ht="15.75" x14ac:dyDescent="0.2">
      <c r="A13" s="487"/>
      <c r="B13" s="517" t="s">
        <v>125</v>
      </c>
      <c r="C13" s="426"/>
    </row>
    <row r="14" spans="1:13" ht="15.75" x14ac:dyDescent="0.2">
      <c r="A14" s="848"/>
      <c r="B14" s="518" t="s">
        <v>219</v>
      </c>
      <c r="C14" s="426"/>
    </row>
    <row r="15" spans="1:13" ht="15.75" x14ac:dyDescent="0.2">
      <c r="A15" s="848"/>
      <c r="B15" s="427" t="s">
        <v>246</v>
      </c>
      <c r="C15" s="426"/>
    </row>
    <row r="16" spans="1:13" ht="15.75" x14ac:dyDescent="0.2">
      <c r="A16" s="848"/>
      <c r="B16" s="428" t="s">
        <v>299</v>
      </c>
      <c r="C16" s="429"/>
    </row>
    <row r="17" spans="1:3" x14ac:dyDescent="0.2">
      <c r="A17" s="848"/>
      <c r="B17" s="812"/>
      <c r="C17" s="393"/>
    </row>
    <row r="18" spans="1:3" x14ac:dyDescent="0.2">
      <c r="A18" s="848"/>
      <c r="B18" s="812"/>
      <c r="C18" s="804"/>
    </row>
    <row r="19" spans="1:3" ht="15.75" x14ac:dyDescent="0.2">
      <c r="A19" s="487"/>
      <c r="B19" s="617" t="s">
        <v>332</v>
      </c>
      <c r="C19" s="426"/>
    </row>
    <row r="20" spans="1:3" ht="15.75" x14ac:dyDescent="0.2">
      <c r="A20" s="848"/>
      <c r="B20" s="516" t="s">
        <v>333</v>
      </c>
      <c r="C20" s="804"/>
    </row>
    <row r="21" spans="1:3" ht="15.75" x14ac:dyDescent="0.2">
      <c r="A21" s="487"/>
      <c r="B21" s="644" t="s">
        <v>355</v>
      </c>
      <c r="C21" s="426"/>
    </row>
    <row r="22" spans="1:3" ht="15.75" x14ac:dyDescent="0.25">
      <c r="A22" s="848"/>
      <c r="B22" s="618" t="s">
        <v>298</v>
      </c>
      <c r="C22" s="426"/>
    </row>
    <row r="23" spans="1:3" ht="15.75" x14ac:dyDescent="0.25">
      <c r="A23" s="848"/>
      <c r="B23" s="619" t="s">
        <v>314</v>
      </c>
      <c r="C23" s="426"/>
    </row>
    <row r="24" spans="1:3" ht="15.75" x14ac:dyDescent="0.2">
      <c r="A24" s="848"/>
      <c r="B24" s="645" t="s">
        <v>12</v>
      </c>
      <c r="C24" s="426"/>
    </row>
    <row r="25" spans="1:3" ht="15.75" x14ac:dyDescent="0.2">
      <c r="A25" s="848"/>
      <c r="B25" s="646" t="s">
        <v>11</v>
      </c>
      <c r="C25" s="426"/>
    </row>
    <row r="26" spans="1:3" ht="15.75" x14ac:dyDescent="0.2">
      <c r="A26" s="848"/>
      <c r="B26" s="647" t="s">
        <v>395</v>
      </c>
      <c r="C26" s="426"/>
    </row>
    <row r="27" spans="1:3" ht="15.75" x14ac:dyDescent="0.2">
      <c r="A27" s="848"/>
      <c r="B27" s="719" t="s">
        <v>413</v>
      </c>
      <c r="C27" s="804"/>
    </row>
    <row r="28" spans="1:3" ht="15.75" x14ac:dyDescent="0.2">
      <c r="A28" s="487"/>
      <c r="B28" s="650" t="s">
        <v>414</v>
      </c>
      <c r="C28" s="426"/>
    </row>
    <row r="29" spans="1:3" ht="15.75" x14ac:dyDescent="0.2">
      <c r="A29" s="848"/>
      <c r="B29" s="812"/>
      <c r="C29" s="426"/>
    </row>
    <row r="30" spans="1:3" ht="15.75" x14ac:dyDescent="0.2">
      <c r="A30" s="848"/>
      <c r="B30" s="812"/>
      <c r="C30" s="426"/>
    </row>
    <row r="31" spans="1:3" x14ac:dyDescent="0.2">
      <c r="A31" s="848"/>
      <c r="B31" s="812"/>
      <c r="C31" s="804"/>
    </row>
    <row r="32" spans="1:3" ht="15.75" x14ac:dyDescent="0.2">
      <c r="A32" s="848"/>
      <c r="B32" s="515" t="s">
        <v>334</v>
      </c>
      <c r="C32" s="804"/>
    </row>
    <row r="33" spans="1:3" ht="15.75" x14ac:dyDescent="0.2">
      <c r="A33" s="848"/>
      <c r="B33" s="516" t="s">
        <v>335</v>
      </c>
      <c r="C33" s="804"/>
    </row>
    <row r="34" spans="1:3" x14ac:dyDescent="0.2">
      <c r="A34" s="848"/>
      <c r="B34" s="779" t="s">
        <v>460</v>
      </c>
      <c r="C34" s="804"/>
    </row>
    <row r="35" spans="1:3" ht="15.75" x14ac:dyDescent="0.2">
      <c r="A35" s="487"/>
      <c r="B35" s="812"/>
      <c r="C35" s="426"/>
    </row>
    <row r="36" spans="1:3" x14ac:dyDescent="0.2">
      <c r="A36" s="848"/>
      <c r="B36" s="812"/>
      <c r="C36" s="804"/>
    </row>
    <row r="37" spans="1:3" ht="15.75" x14ac:dyDescent="0.2">
      <c r="A37" s="848"/>
      <c r="B37" s="812"/>
      <c r="C37" s="426"/>
    </row>
    <row r="38" spans="1:3" ht="15.75" customHeight="1" x14ac:dyDescent="0.2">
      <c r="A38" s="848"/>
      <c r="B38" s="929" t="s">
        <v>345</v>
      </c>
      <c r="C38" s="426"/>
    </row>
    <row r="39" spans="1:3" ht="12.75" customHeight="1" x14ac:dyDescent="0.2">
      <c r="A39" s="812"/>
      <c r="B39" s="930"/>
      <c r="C39" s="812"/>
    </row>
    <row r="40" spans="1:3" ht="18" x14ac:dyDescent="0.2">
      <c r="A40" s="812"/>
      <c r="B40" s="586" t="s">
        <v>342</v>
      </c>
      <c r="C40" s="812"/>
    </row>
    <row r="41" spans="1:3" ht="15.75" x14ac:dyDescent="0.2">
      <c r="A41" s="812"/>
      <c r="B41" s="653" t="s">
        <v>313</v>
      </c>
      <c r="C41" s="812"/>
    </row>
    <row r="42" spans="1:3" ht="13.5" thickBot="1" x14ac:dyDescent="0.25">
      <c r="A42" s="812"/>
      <c r="B42" s="812"/>
      <c r="C42" s="812"/>
    </row>
    <row r="43" spans="1:3" ht="15" x14ac:dyDescent="0.2">
      <c r="A43" s="848"/>
      <c r="B43" s="481" t="s">
        <v>262</v>
      </c>
      <c r="C43" s="804"/>
    </row>
    <row r="44" spans="1:3" ht="15" x14ac:dyDescent="0.2">
      <c r="A44" s="848"/>
      <c r="B44" s="482" t="s">
        <v>226</v>
      </c>
      <c r="C44" s="804"/>
    </row>
    <row r="45" spans="1:3" ht="14.25" x14ac:dyDescent="0.2">
      <c r="A45" s="848"/>
      <c r="B45" s="431" t="s">
        <v>213</v>
      </c>
      <c r="C45" s="430"/>
    </row>
    <row r="46" spans="1:3" ht="14.25" x14ac:dyDescent="0.2">
      <c r="A46" s="848"/>
      <c r="B46" s="432" t="s">
        <v>78</v>
      </c>
      <c r="C46" s="430"/>
    </row>
    <row r="47" spans="1:3" ht="14.25" x14ac:dyDescent="0.2">
      <c r="A47" s="848"/>
      <c r="B47" s="433" t="s">
        <v>79</v>
      </c>
      <c r="C47" s="430"/>
    </row>
    <row r="48" spans="1:3"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14.25" x14ac:dyDescent="0.2">
      <c r="A58" s="848"/>
      <c r="B58" s="812"/>
      <c r="C58" s="430"/>
    </row>
    <row r="59" spans="1:3" x14ac:dyDescent="0.2">
      <c r="A59" s="848"/>
      <c r="B59" s="812"/>
      <c r="C59" s="804"/>
    </row>
    <row r="60" spans="1:3" ht="18" x14ac:dyDescent="0.25">
      <c r="A60" s="870"/>
      <c r="B60" s="871" t="s">
        <v>529</v>
      </c>
      <c r="C60" s="872"/>
    </row>
    <row r="61" spans="1:3" x14ac:dyDescent="0.2">
      <c r="A61" s="863"/>
      <c r="B61" s="863"/>
      <c r="C61" s="863"/>
    </row>
    <row r="62" spans="1:3" x14ac:dyDescent="0.2">
      <c r="A62" s="863"/>
      <c r="B62" s="863"/>
      <c r="C62" s="863"/>
    </row>
    <row r="63" spans="1:3" x14ac:dyDescent="0.2">
      <c r="A63" s="863"/>
      <c r="B63" s="863"/>
      <c r="C63" s="863"/>
    </row>
    <row r="64" spans="1:3" x14ac:dyDescent="0.2">
      <c r="A64" s="863"/>
      <c r="B64" s="863"/>
      <c r="C64" s="863"/>
    </row>
    <row r="65" spans="1:3" x14ac:dyDescent="0.2">
      <c r="A65" s="863"/>
      <c r="B65" s="863"/>
      <c r="C65" s="863"/>
    </row>
    <row r="66" spans="1:3" x14ac:dyDescent="0.2">
      <c r="A66" s="863"/>
      <c r="B66" s="863"/>
      <c r="C66" s="863"/>
    </row>
    <row r="67" spans="1:3" x14ac:dyDescent="0.2">
      <c r="A67" s="863"/>
      <c r="B67" s="863"/>
      <c r="C67" s="863"/>
    </row>
    <row r="68" spans="1:3" x14ac:dyDescent="0.2">
      <c r="A68" s="863"/>
      <c r="B68" s="863"/>
      <c r="C68" s="863"/>
    </row>
    <row r="69" spans="1:3" x14ac:dyDescent="0.2">
      <c r="A69" s="863"/>
      <c r="B69" s="863"/>
      <c r="C69" s="863"/>
    </row>
    <row r="70" spans="1:3" x14ac:dyDescent="0.2">
      <c r="A70" s="863"/>
      <c r="B70" s="863"/>
      <c r="C70" s="863"/>
    </row>
  </sheetData>
  <mergeCells count="5">
    <mergeCell ref="E2:M2"/>
    <mergeCell ref="E3:L3"/>
    <mergeCell ref="B4:B6"/>
    <mergeCell ref="E4:L4"/>
    <mergeCell ref="B38:B39"/>
  </mergeCells>
  <hyperlinks>
    <hyperlink ref="E10" r:id="rId1" display="https://mentor.ieee.org/802.11/dcn/13/11-13-1506-00-0hew-hew-sg-january-2014-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88" workbookViewId="0">
      <selection sqref="A1:C70"/>
    </sheetView>
  </sheetViews>
  <sheetFormatPr defaultRowHeight="12.75" x14ac:dyDescent="0.2"/>
  <cols>
    <col min="1" max="1" width="1.42578125" style="802" customWidth="1"/>
    <col min="2" max="2" width="13.5703125" style="802" customWidth="1"/>
    <col min="3" max="3" width="1.42578125" style="802"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5">
      <c r="A1" s="870"/>
      <c r="B1" s="871" t="s">
        <v>529</v>
      </c>
      <c r="C1" s="872"/>
      <c r="E1" s="333"/>
      <c r="F1" s="1281" t="s">
        <v>52</v>
      </c>
      <c r="G1" s="1281"/>
      <c r="H1" s="1281"/>
      <c r="I1" s="1281"/>
      <c r="J1" s="1281"/>
      <c r="K1" s="1281"/>
      <c r="L1" s="1281"/>
      <c r="M1" s="1281"/>
      <c r="N1" s="334"/>
    </row>
    <row r="2" spans="1:15" ht="18.75" thickBot="1" x14ac:dyDescent="0.25">
      <c r="A2" s="487"/>
      <c r="B2" s="803"/>
      <c r="C2" s="804"/>
      <c r="E2" s="335"/>
      <c r="F2" s="1283" t="s">
        <v>51</v>
      </c>
      <c r="G2" s="1283"/>
      <c r="H2" s="1283"/>
      <c r="I2" s="1283"/>
      <c r="J2" s="1283"/>
      <c r="K2" s="1283"/>
      <c r="L2" s="1283"/>
      <c r="M2" s="1283"/>
      <c r="N2" s="334"/>
    </row>
    <row r="3" spans="1:15" ht="16.5" thickBot="1" x14ac:dyDescent="0.25">
      <c r="A3" s="487"/>
      <c r="B3" s="805" t="str">
        <f>[1]Title!B3</f>
        <v>Interim</v>
      </c>
      <c r="C3" s="804"/>
      <c r="E3" s="105" t="s">
        <v>142</v>
      </c>
      <c r="F3" s="106" t="s">
        <v>138</v>
      </c>
      <c r="G3" s="256"/>
      <c r="H3" s="258"/>
      <c r="I3" s="308"/>
      <c r="J3" s="107"/>
      <c r="K3" s="107"/>
      <c r="L3" s="107"/>
      <c r="M3" s="205"/>
      <c r="N3" s="312"/>
    </row>
    <row r="4" spans="1:15" ht="15.75" customHeight="1" x14ac:dyDescent="0.2">
      <c r="A4" s="487"/>
      <c r="B4" s="931" t="str">
        <f>Title!$B$4</f>
        <v>R7</v>
      </c>
      <c r="C4" s="804"/>
      <c r="E4" s="105" t="s">
        <v>142</v>
      </c>
      <c r="F4" s="106" t="s">
        <v>81</v>
      </c>
      <c r="G4" s="256"/>
      <c r="H4" s="258"/>
      <c r="I4" s="308"/>
      <c r="J4" s="107"/>
      <c r="K4" s="107"/>
      <c r="L4" s="107"/>
      <c r="M4" s="205"/>
      <c r="N4" s="312"/>
    </row>
    <row r="5" spans="1:15" ht="15.75" customHeight="1" x14ac:dyDescent="0.2">
      <c r="A5" s="487"/>
      <c r="B5" s="932"/>
      <c r="C5" s="804"/>
      <c r="E5" s="108" t="s">
        <v>142</v>
      </c>
      <c r="F5" s="109" t="s">
        <v>84</v>
      </c>
      <c r="G5" s="257"/>
      <c r="H5" s="258"/>
      <c r="I5" s="308"/>
      <c r="J5" s="110"/>
      <c r="K5" s="110"/>
      <c r="L5" s="110"/>
      <c r="M5" s="206"/>
      <c r="N5" s="313"/>
      <c r="O5" s="80"/>
    </row>
    <row r="6" spans="1:15" ht="15.75" customHeight="1" thickBot="1" x14ac:dyDescent="0.25">
      <c r="A6" s="487"/>
      <c r="B6" s="933"/>
      <c r="C6" s="804"/>
      <c r="O6" s="104"/>
    </row>
    <row r="7" spans="1:15" ht="18.75" thickBot="1" x14ac:dyDescent="0.3">
      <c r="A7" s="487"/>
      <c r="B7" s="812"/>
      <c r="C7" s="813"/>
      <c r="E7" s="1246" t="s">
        <v>527</v>
      </c>
      <c r="F7" s="1282"/>
      <c r="G7" s="1282"/>
      <c r="H7" s="1282"/>
      <c r="I7" s="1282"/>
      <c r="J7" s="1282"/>
      <c r="K7" s="1282"/>
      <c r="L7" s="1282"/>
      <c r="M7" s="1282"/>
      <c r="N7" s="1282"/>
      <c r="O7" s="104"/>
    </row>
    <row r="8" spans="1:15" ht="20.25" x14ac:dyDescent="0.2">
      <c r="A8" s="487"/>
      <c r="B8" s="643" t="s">
        <v>77</v>
      </c>
      <c r="C8" s="426"/>
      <c r="E8" s="123"/>
      <c r="F8" s="20"/>
      <c r="G8" s="20"/>
      <c r="H8" s="20"/>
      <c r="I8" s="20"/>
      <c r="J8" s="20"/>
      <c r="K8" s="20"/>
      <c r="L8" s="124"/>
      <c r="M8" s="125" t="s">
        <v>204</v>
      </c>
      <c r="N8" s="126" t="s">
        <v>61</v>
      </c>
    </row>
    <row r="9" spans="1:15" ht="20.25" x14ac:dyDescent="0.2">
      <c r="A9" s="487"/>
      <c r="B9" s="512" t="s">
        <v>100</v>
      </c>
      <c r="C9" s="426"/>
      <c r="E9" s="29"/>
      <c r="F9" s="127"/>
      <c r="G9" s="19">
        <v>1</v>
      </c>
      <c r="H9" s="24"/>
      <c r="I9" s="24" t="s">
        <v>83</v>
      </c>
      <c r="J9" s="128" t="s">
        <v>141</v>
      </c>
      <c r="K9" s="590" t="s">
        <v>393</v>
      </c>
      <c r="L9" s="129"/>
      <c r="M9" s="130">
        <f>TIME(18,30,0)</f>
        <v>0.77083333333333337</v>
      </c>
      <c r="N9" s="131">
        <v>5</v>
      </c>
    </row>
    <row r="10" spans="1:15" ht="15" customHeight="1" x14ac:dyDescent="0.2">
      <c r="A10" s="487"/>
      <c r="B10" s="513"/>
      <c r="C10" s="514"/>
      <c r="E10" s="123"/>
      <c r="F10" s="132"/>
      <c r="G10" s="2">
        <f>G9+1</f>
        <v>2</v>
      </c>
      <c r="H10" s="2" t="s">
        <v>146</v>
      </c>
      <c r="I10" s="133" t="s">
        <v>54</v>
      </c>
      <c r="J10" s="6" t="s">
        <v>141</v>
      </c>
      <c r="K10" s="587" t="s">
        <v>393</v>
      </c>
      <c r="L10" s="124"/>
      <c r="M10" s="134">
        <f>M9+TIME(0,N9,0)</f>
        <v>0.77430555555555558</v>
      </c>
      <c r="N10" s="135">
        <v>10</v>
      </c>
    </row>
    <row r="11" spans="1:15" ht="20.25" x14ac:dyDescent="0.2">
      <c r="A11" s="487"/>
      <c r="B11" s="515" t="s">
        <v>330</v>
      </c>
      <c r="C11" s="426"/>
      <c r="E11" s="29"/>
      <c r="F11" s="127"/>
      <c r="G11" s="8">
        <f>G10+1</f>
        <v>3</v>
      </c>
      <c r="H11" s="18" t="s">
        <v>146</v>
      </c>
      <c r="I11" s="24" t="s">
        <v>53</v>
      </c>
      <c r="J11" s="128" t="s">
        <v>141</v>
      </c>
      <c r="K11" s="18" t="s">
        <v>150</v>
      </c>
      <c r="L11" s="122"/>
      <c r="M11" s="136">
        <f>M10+TIME(0,N10,0)</f>
        <v>0.78125</v>
      </c>
      <c r="N11" s="131">
        <v>80</v>
      </c>
    </row>
    <row r="12" spans="1:15" ht="20.25" x14ac:dyDescent="0.2">
      <c r="A12" s="848"/>
      <c r="B12" s="516" t="s">
        <v>331</v>
      </c>
      <c r="C12" s="804"/>
      <c r="E12" s="123"/>
      <c r="F12" s="132"/>
      <c r="G12" s="2">
        <f>G11+1</f>
        <v>4</v>
      </c>
      <c r="H12" s="2" t="s">
        <v>146</v>
      </c>
      <c r="I12" s="23" t="s">
        <v>251</v>
      </c>
      <c r="J12" s="6" t="s">
        <v>141</v>
      </c>
      <c r="K12" s="2" t="s">
        <v>193</v>
      </c>
      <c r="L12" s="124"/>
      <c r="M12" s="134">
        <f>M11+TIME(0,N11,0)</f>
        <v>0.83680555555555558</v>
      </c>
      <c r="N12" s="135">
        <v>15</v>
      </c>
    </row>
    <row r="13" spans="1:15" ht="20.25" x14ac:dyDescent="0.2">
      <c r="A13" s="487"/>
      <c r="B13" s="517" t="s">
        <v>125</v>
      </c>
      <c r="C13" s="426"/>
      <c r="E13" s="29"/>
      <c r="F13" s="127"/>
      <c r="G13" s="18">
        <f>G12+1</f>
        <v>5</v>
      </c>
      <c r="H13" s="18" t="s">
        <v>146</v>
      </c>
      <c r="I13" s="24" t="s">
        <v>245</v>
      </c>
      <c r="J13" s="128" t="s">
        <v>141</v>
      </c>
      <c r="K13" s="701" t="s">
        <v>393</v>
      </c>
      <c r="L13" s="122"/>
      <c r="M13" s="136">
        <f>M12+TIME(0,N12,0)</f>
        <v>0.84722222222222221</v>
      </c>
      <c r="N13" s="131">
        <v>10</v>
      </c>
    </row>
    <row r="14" spans="1:15" ht="20.25" x14ac:dyDescent="0.2">
      <c r="A14" s="848"/>
      <c r="B14" s="518" t="s">
        <v>219</v>
      </c>
      <c r="C14" s="426"/>
      <c r="E14" s="123"/>
      <c r="F14" s="132"/>
      <c r="G14" s="2">
        <f>G13+1</f>
        <v>6</v>
      </c>
      <c r="H14" s="2" t="s">
        <v>145</v>
      </c>
      <c r="I14" s="23" t="s">
        <v>144</v>
      </c>
      <c r="J14" s="6" t="s">
        <v>141</v>
      </c>
      <c r="K14" s="2"/>
      <c r="L14" s="124"/>
      <c r="M14" s="134">
        <f>M13+TIME(0,N13,0)</f>
        <v>0.85416666666666663</v>
      </c>
      <c r="N14" s="135" t="s">
        <v>140</v>
      </c>
    </row>
    <row r="15" spans="1:15" ht="15.75" x14ac:dyDescent="0.2">
      <c r="A15" s="848"/>
      <c r="B15" s="427" t="s">
        <v>246</v>
      </c>
      <c r="C15" s="426"/>
    </row>
    <row r="16" spans="1:15" ht="15.75" x14ac:dyDescent="0.2">
      <c r="A16" s="848"/>
      <c r="B16" s="428" t="s">
        <v>299</v>
      </c>
      <c r="C16" s="429"/>
    </row>
    <row r="17" spans="1:14" ht="18" x14ac:dyDescent="0.25">
      <c r="A17" s="848"/>
      <c r="B17" s="812"/>
      <c r="C17" s="393"/>
      <c r="E17" s="1246" t="s">
        <v>528</v>
      </c>
      <c r="F17" s="1282"/>
      <c r="G17" s="1282"/>
      <c r="H17" s="1282"/>
      <c r="I17" s="1282"/>
      <c r="J17" s="1282"/>
      <c r="K17" s="1282"/>
      <c r="L17" s="1282"/>
      <c r="M17" s="1282"/>
      <c r="N17" s="1282"/>
    </row>
    <row r="18" spans="1:14" ht="20.25" x14ac:dyDescent="0.2">
      <c r="A18" s="848"/>
      <c r="B18" s="812"/>
      <c r="C18" s="804"/>
      <c r="E18" s="123"/>
      <c r="F18" s="20"/>
      <c r="G18" s="20"/>
      <c r="H18" s="20"/>
      <c r="I18" s="20"/>
      <c r="J18" s="20"/>
      <c r="K18" s="20"/>
      <c r="L18" s="124"/>
      <c r="M18" s="125" t="s">
        <v>204</v>
      </c>
      <c r="N18" s="126" t="s">
        <v>61</v>
      </c>
    </row>
    <row r="19" spans="1:14" ht="20.25" x14ac:dyDescent="0.2">
      <c r="A19" s="487"/>
      <c r="B19" s="617" t="s">
        <v>332</v>
      </c>
      <c r="C19" s="426"/>
      <c r="E19" s="29"/>
      <c r="F19" s="127"/>
      <c r="G19" s="19">
        <v>1</v>
      </c>
      <c r="H19" s="24"/>
      <c r="I19" s="24" t="s">
        <v>83</v>
      </c>
      <c r="J19" s="128" t="s">
        <v>141</v>
      </c>
      <c r="K19" s="701" t="s">
        <v>393</v>
      </c>
      <c r="L19" s="129"/>
      <c r="M19" s="130">
        <f>TIME(19,30,0)</f>
        <v>0.8125</v>
      </c>
      <c r="N19" s="131">
        <v>5</v>
      </c>
    </row>
    <row r="20" spans="1:14" ht="20.25" x14ac:dyDescent="0.2">
      <c r="A20" s="848"/>
      <c r="B20" s="516" t="s">
        <v>333</v>
      </c>
      <c r="C20" s="804"/>
      <c r="E20" s="123"/>
      <c r="F20" s="132"/>
      <c r="G20" s="2">
        <f>G19+1</f>
        <v>2</v>
      </c>
      <c r="H20" s="2" t="s">
        <v>146</v>
      </c>
      <c r="I20" s="133" t="s">
        <v>36</v>
      </c>
      <c r="J20" s="6" t="s">
        <v>141</v>
      </c>
      <c r="K20" s="587" t="s">
        <v>393</v>
      </c>
      <c r="L20" s="124"/>
      <c r="M20" s="134">
        <f>M19+TIME(0,N19,0)</f>
        <v>0.81597222222222221</v>
      </c>
      <c r="N20" s="135">
        <v>20</v>
      </c>
    </row>
    <row r="21" spans="1:14" ht="20.25" x14ac:dyDescent="0.2">
      <c r="A21" s="487"/>
      <c r="B21" s="644" t="s">
        <v>355</v>
      </c>
      <c r="C21" s="426"/>
      <c r="E21" s="29"/>
      <c r="F21" s="127"/>
      <c r="G21" s="8">
        <f>G20+1</f>
        <v>3</v>
      </c>
      <c r="H21" s="18" t="s">
        <v>146</v>
      </c>
      <c r="I21" s="24" t="s">
        <v>40</v>
      </c>
      <c r="J21" s="128" t="s">
        <v>141</v>
      </c>
      <c r="K21" s="18" t="s">
        <v>102</v>
      </c>
      <c r="L21" s="122"/>
      <c r="M21" s="136">
        <f>M20+TIME(0,N20,0)</f>
        <v>0.82986111111111105</v>
      </c>
      <c r="N21" s="131">
        <v>20</v>
      </c>
    </row>
    <row r="22" spans="1:14" ht="20.25" x14ac:dyDescent="0.25">
      <c r="A22" s="848"/>
      <c r="B22" s="618" t="s">
        <v>298</v>
      </c>
      <c r="C22" s="426"/>
      <c r="E22" s="123"/>
      <c r="F22" s="132"/>
      <c r="G22" s="2">
        <f>G21+1</f>
        <v>4</v>
      </c>
      <c r="H22" s="2" t="s">
        <v>146</v>
      </c>
      <c r="I22" s="23" t="s">
        <v>37</v>
      </c>
      <c r="J22" s="6" t="s">
        <v>141</v>
      </c>
      <c r="K22" s="2" t="s">
        <v>193</v>
      </c>
      <c r="L22" s="124"/>
      <c r="M22" s="134">
        <f>M21+TIME(0,N21,0)</f>
        <v>0.84374999999999989</v>
      </c>
      <c r="N22" s="135">
        <v>20</v>
      </c>
    </row>
    <row r="23" spans="1:14" ht="20.25" x14ac:dyDescent="0.25">
      <c r="A23" s="848"/>
      <c r="B23" s="619" t="s">
        <v>314</v>
      </c>
      <c r="C23" s="426"/>
      <c r="E23" s="29"/>
      <c r="F23" s="127"/>
      <c r="G23" s="18">
        <f>G22+1</f>
        <v>5</v>
      </c>
      <c r="H23" s="18" t="s">
        <v>146</v>
      </c>
      <c r="I23" s="24" t="s">
        <v>35</v>
      </c>
      <c r="J23" s="128" t="s">
        <v>141</v>
      </c>
      <c r="K23" s="701" t="s">
        <v>393</v>
      </c>
      <c r="L23" s="122"/>
      <c r="M23" s="136">
        <f>M22+TIME(0,N22,0)</f>
        <v>0.85763888888888873</v>
      </c>
      <c r="N23" s="131">
        <v>25</v>
      </c>
    </row>
    <row r="24" spans="1:14" ht="20.25" x14ac:dyDescent="0.2">
      <c r="A24" s="848"/>
      <c r="B24" s="645" t="s">
        <v>12</v>
      </c>
      <c r="C24" s="426"/>
      <c r="E24" s="123"/>
      <c r="F24" s="132"/>
      <c r="G24" s="2">
        <f>G23+1</f>
        <v>6</v>
      </c>
      <c r="H24" s="2" t="s">
        <v>44</v>
      </c>
      <c r="I24" s="23" t="s">
        <v>144</v>
      </c>
      <c r="J24" s="6" t="s">
        <v>141</v>
      </c>
      <c r="K24" s="587" t="s">
        <v>393</v>
      </c>
      <c r="L24" s="124"/>
      <c r="M24" s="134">
        <f>M23+TIME(0,N23,0)</f>
        <v>0.87499999999999989</v>
      </c>
      <c r="N24" s="135" t="s">
        <v>140</v>
      </c>
    </row>
    <row r="25" spans="1:14" ht="15.75" x14ac:dyDescent="0.2">
      <c r="A25" s="848"/>
      <c r="B25" s="646" t="s">
        <v>11</v>
      </c>
      <c r="C25" s="426"/>
    </row>
    <row r="26" spans="1:14" ht="15.75" x14ac:dyDescent="0.2">
      <c r="A26" s="848"/>
      <c r="B26" s="647" t="s">
        <v>395</v>
      </c>
      <c r="C26" s="426"/>
    </row>
    <row r="27" spans="1:14" ht="15.75" x14ac:dyDescent="0.2">
      <c r="A27" s="848"/>
      <c r="B27" s="719" t="s">
        <v>413</v>
      </c>
      <c r="C27" s="804"/>
    </row>
    <row r="28" spans="1:14" ht="15.75" x14ac:dyDescent="0.2">
      <c r="A28" s="487"/>
      <c r="B28" s="650" t="s">
        <v>414</v>
      </c>
      <c r="C28" s="426"/>
    </row>
    <row r="29" spans="1:14" ht="15.75" x14ac:dyDescent="0.2">
      <c r="A29" s="848"/>
      <c r="B29" s="812"/>
      <c r="C29" s="426"/>
    </row>
    <row r="30" spans="1:14" ht="15.75" x14ac:dyDescent="0.2">
      <c r="A30" s="848"/>
      <c r="B30" s="812"/>
      <c r="C30" s="426"/>
    </row>
    <row r="31" spans="1:14" x14ac:dyDescent="0.2">
      <c r="A31" s="848"/>
      <c r="B31" s="812"/>
      <c r="C31" s="804"/>
    </row>
    <row r="32" spans="1:14" ht="15.75" x14ac:dyDescent="0.2">
      <c r="A32" s="848"/>
      <c r="B32" s="515" t="s">
        <v>334</v>
      </c>
      <c r="C32" s="804"/>
    </row>
    <row r="33" spans="1:3" ht="15.75" x14ac:dyDescent="0.2">
      <c r="A33" s="848"/>
      <c r="B33" s="516" t="s">
        <v>335</v>
      </c>
      <c r="C33" s="804"/>
    </row>
    <row r="34" spans="1:3" x14ac:dyDescent="0.2">
      <c r="A34" s="848"/>
      <c r="B34" s="779" t="s">
        <v>460</v>
      </c>
      <c r="C34" s="804"/>
    </row>
    <row r="35" spans="1:3" ht="15.75" x14ac:dyDescent="0.2">
      <c r="A35" s="487"/>
      <c r="B35" s="812"/>
      <c r="C35" s="426"/>
    </row>
    <row r="36" spans="1:3" ht="15.75" customHeight="1" x14ac:dyDescent="0.2">
      <c r="A36" s="848"/>
      <c r="B36" s="812"/>
      <c r="C36" s="804"/>
    </row>
    <row r="37" spans="1:3" ht="12.75" customHeight="1" x14ac:dyDescent="0.2">
      <c r="A37" s="848"/>
      <c r="B37" s="812"/>
      <c r="C37" s="426"/>
    </row>
    <row r="38" spans="1:3" ht="12.75" customHeight="1" x14ac:dyDescent="0.2">
      <c r="A38" s="848"/>
      <c r="B38" s="929" t="s">
        <v>345</v>
      </c>
      <c r="C38" s="426"/>
    </row>
    <row r="39" spans="1:3" ht="12.75" customHeight="1" x14ac:dyDescent="0.2">
      <c r="A39" s="812"/>
      <c r="B39" s="930"/>
      <c r="C39" s="812"/>
    </row>
    <row r="40" spans="1:3" ht="12.75" customHeight="1" x14ac:dyDescent="0.2">
      <c r="A40" s="812"/>
      <c r="B40" s="586" t="s">
        <v>342</v>
      </c>
      <c r="C40" s="812"/>
    </row>
    <row r="41" spans="1:3" ht="15.75" x14ac:dyDescent="0.2">
      <c r="A41" s="812"/>
      <c r="B41" s="653" t="s">
        <v>313</v>
      </c>
      <c r="C41" s="812"/>
    </row>
    <row r="42" spans="1:3" ht="13.5" thickBot="1" x14ac:dyDescent="0.25">
      <c r="A42" s="812"/>
      <c r="B42" s="812"/>
      <c r="C42" s="812"/>
    </row>
    <row r="43" spans="1:3" ht="15" x14ac:dyDescent="0.2">
      <c r="A43" s="848"/>
      <c r="B43" s="481" t="s">
        <v>262</v>
      </c>
      <c r="C43" s="804"/>
    </row>
    <row r="44" spans="1:3" ht="15" x14ac:dyDescent="0.2">
      <c r="A44" s="848"/>
      <c r="B44" s="482" t="s">
        <v>226</v>
      </c>
      <c r="C44" s="804"/>
    </row>
    <row r="45" spans="1:3" ht="14.25" x14ac:dyDescent="0.2">
      <c r="A45" s="848"/>
      <c r="B45" s="431" t="s">
        <v>213</v>
      </c>
      <c r="C45" s="430"/>
    </row>
    <row r="46" spans="1:3" ht="14.25" x14ac:dyDescent="0.2">
      <c r="A46" s="848"/>
      <c r="B46" s="432" t="s">
        <v>78</v>
      </c>
      <c r="C46" s="430"/>
    </row>
    <row r="47" spans="1:3" ht="14.25" x14ac:dyDescent="0.2">
      <c r="A47" s="848"/>
      <c r="B47" s="433" t="s">
        <v>79</v>
      </c>
      <c r="C47" s="430"/>
    </row>
    <row r="48" spans="1:3" ht="15.75" x14ac:dyDescent="0.2">
      <c r="A48" s="848"/>
      <c r="B48" s="651" t="s">
        <v>76</v>
      </c>
      <c r="C48" s="430"/>
    </row>
    <row r="49" spans="1:3" ht="14.25" x14ac:dyDescent="0.2">
      <c r="A49" s="848"/>
      <c r="B49" s="434" t="s">
        <v>222</v>
      </c>
      <c r="C49" s="430"/>
    </row>
    <row r="50" spans="1:3" ht="14.25" x14ac:dyDescent="0.2">
      <c r="A50" s="848"/>
      <c r="B50" s="434" t="s">
        <v>223</v>
      </c>
      <c r="C50" s="430"/>
    </row>
    <row r="51" spans="1:3" ht="14.25" x14ac:dyDescent="0.2">
      <c r="A51" s="848"/>
      <c r="B51" s="434" t="s">
        <v>104</v>
      </c>
      <c r="C51" s="430"/>
    </row>
    <row r="52" spans="1:3" ht="14.25" x14ac:dyDescent="0.2">
      <c r="A52" s="848"/>
      <c r="B52" s="434" t="s">
        <v>228</v>
      </c>
      <c r="C52" s="430"/>
    </row>
    <row r="53" spans="1:3" ht="14.25" x14ac:dyDescent="0.2">
      <c r="A53" s="848"/>
      <c r="B53" s="434" t="s">
        <v>224</v>
      </c>
      <c r="C53" s="430"/>
    </row>
    <row r="54" spans="1:3" ht="14.25" x14ac:dyDescent="0.2">
      <c r="A54" s="848"/>
      <c r="B54" s="434" t="s">
        <v>103</v>
      </c>
      <c r="C54" s="430"/>
    </row>
    <row r="55" spans="1:3" ht="14.25" x14ac:dyDescent="0.2">
      <c r="A55" s="848"/>
      <c r="B55" s="434" t="s">
        <v>225</v>
      </c>
      <c r="C55" s="430"/>
    </row>
    <row r="56" spans="1:3" ht="14.25" x14ac:dyDescent="0.2">
      <c r="A56" s="848"/>
      <c r="B56" s="519" t="s">
        <v>80</v>
      </c>
      <c r="C56" s="430"/>
    </row>
    <row r="57" spans="1:3" ht="14.25" x14ac:dyDescent="0.2">
      <c r="A57" s="848"/>
      <c r="B57" s="812"/>
      <c r="C57" s="430"/>
    </row>
    <row r="58" spans="1:3" ht="14.25" x14ac:dyDescent="0.2">
      <c r="A58" s="848"/>
      <c r="B58" s="812"/>
      <c r="C58" s="430"/>
    </row>
    <row r="59" spans="1:3" x14ac:dyDescent="0.2">
      <c r="A59" s="848"/>
      <c r="B59" s="812"/>
      <c r="C59" s="804"/>
    </row>
    <row r="60" spans="1:3" ht="18" x14ac:dyDescent="0.25">
      <c r="A60" s="870"/>
      <c r="B60" s="871" t="s">
        <v>529</v>
      </c>
      <c r="C60" s="872"/>
    </row>
    <row r="61" spans="1:3" x14ac:dyDescent="0.2">
      <c r="A61" s="863"/>
      <c r="B61" s="863"/>
      <c r="C61" s="863"/>
    </row>
    <row r="62" spans="1:3" x14ac:dyDescent="0.2">
      <c r="A62" s="863"/>
      <c r="B62" s="863"/>
      <c r="C62" s="863"/>
    </row>
    <row r="63" spans="1:3" x14ac:dyDescent="0.2">
      <c r="A63" s="863"/>
      <c r="B63" s="863"/>
      <c r="C63" s="863"/>
    </row>
    <row r="64" spans="1:3" x14ac:dyDescent="0.2">
      <c r="A64" s="863"/>
      <c r="B64" s="863"/>
      <c r="C64" s="863"/>
    </row>
    <row r="65" spans="1:3" x14ac:dyDescent="0.2">
      <c r="A65" s="863"/>
      <c r="B65" s="863"/>
      <c r="C65" s="863"/>
    </row>
    <row r="66" spans="1:3" x14ac:dyDescent="0.2">
      <c r="A66" s="863"/>
      <c r="B66" s="863"/>
      <c r="C66" s="863"/>
    </row>
    <row r="67" spans="1:3" x14ac:dyDescent="0.2">
      <c r="A67" s="863"/>
      <c r="B67" s="863"/>
      <c r="C67" s="863"/>
    </row>
    <row r="68" spans="1:3" x14ac:dyDescent="0.2">
      <c r="A68" s="863"/>
      <c r="B68" s="863"/>
      <c r="C68" s="863"/>
    </row>
    <row r="69" spans="1:3" x14ac:dyDescent="0.2">
      <c r="A69" s="863"/>
      <c r="B69" s="863"/>
      <c r="C69" s="863"/>
    </row>
    <row r="70" spans="1:3" x14ac:dyDescent="0.2">
      <c r="A70" s="863"/>
      <c r="B70" s="863"/>
      <c r="C70" s="863"/>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5"/>
    </sheetView>
  </sheetViews>
  <sheetFormatPr defaultRowHeight="12.75" x14ac:dyDescent="0.2"/>
  <cols>
    <col min="1" max="1" width="1.42578125" style="769" customWidth="1"/>
    <col min="2" max="2" width="13.5703125" style="769" customWidth="1"/>
    <col min="3" max="3" width="1.42578125" style="769" customWidth="1"/>
  </cols>
  <sheetData>
    <row r="1" spans="1:3" ht="18" x14ac:dyDescent="0.25">
      <c r="A1" s="870"/>
      <c r="B1" s="871" t="s">
        <v>529</v>
      </c>
      <c r="C1" s="872"/>
    </row>
    <row r="2" spans="1:3" ht="13.5" thickBot="1" x14ac:dyDescent="0.25">
      <c r="A2" s="487"/>
      <c r="B2" s="591"/>
      <c r="C2" s="50"/>
    </row>
    <row r="3" spans="1:3" ht="18" customHeight="1" thickBot="1" x14ac:dyDescent="0.25">
      <c r="A3" s="487"/>
      <c r="B3" s="332" t="str">
        <f>[1]Title!B3</f>
        <v>Interim</v>
      </c>
      <c r="C3" s="50"/>
    </row>
    <row r="4" spans="1:3" ht="12.75" customHeight="1" x14ac:dyDescent="0.2">
      <c r="A4" s="487"/>
      <c r="B4" s="931" t="str">
        <f>Title!$B$4</f>
        <v>R7</v>
      </c>
      <c r="C4" s="50"/>
    </row>
    <row r="5" spans="1:3" x14ac:dyDescent="0.2">
      <c r="A5" s="487"/>
      <c r="B5" s="932"/>
      <c r="C5" s="50"/>
    </row>
    <row r="6" spans="1:3" ht="13.5" thickBot="1" x14ac:dyDescent="0.25">
      <c r="A6" s="487"/>
      <c r="B6" s="933"/>
      <c r="C6" s="50"/>
    </row>
    <row r="7" spans="1:3" ht="13.5" thickBot="1" x14ac:dyDescent="0.25">
      <c r="A7" s="487"/>
      <c r="B7" s="51"/>
      <c r="C7" s="456"/>
    </row>
    <row r="8" spans="1:3" ht="18" x14ac:dyDescent="0.2">
      <c r="A8" s="487"/>
      <c r="B8" s="643" t="s">
        <v>77</v>
      </c>
      <c r="C8" s="426"/>
    </row>
    <row r="9" spans="1:3" ht="15.75" x14ac:dyDescent="0.2">
      <c r="A9" s="487"/>
      <c r="B9" s="512" t="s">
        <v>100</v>
      </c>
      <c r="C9" s="426"/>
    </row>
    <row r="10" spans="1:3" x14ac:dyDescent="0.2">
      <c r="A10" s="487"/>
      <c r="B10" s="513"/>
      <c r="C10" s="514"/>
    </row>
    <row r="11" spans="1:3" ht="15.75" x14ac:dyDescent="0.2">
      <c r="A11" s="487"/>
      <c r="B11" s="515" t="s">
        <v>330</v>
      </c>
      <c r="C11" s="426"/>
    </row>
    <row r="12" spans="1:3" ht="15.75" x14ac:dyDescent="0.2">
      <c r="A12" s="49"/>
      <c r="B12" s="516" t="s">
        <v>331</v>
      </c>
      <c r="C12" s="50"/>
    </row>
    <row r="13" spans="1:3" ht="15.75" x14ac:dyDescent="0.2">
      <c r="A13" s="487"/>
      <c r="B13" s="517" t="s">
        <v>125</v>
      </c>
      <c r="C13" s="426"/>
    </row>
    <row r="14" spans="1:3" ht="15.75" x14ac:dyDescent="0.2">
      <c r="A14" s="49"/>
      <c r="B14" s="518" t="s">
        <v>219</v>
      </c>
      <c r="C14" s="426"/>
    </row>
    <row r="15" spans="1:3" ht="15.75" x14ac:dyDescent="0.2">
      <c r="A15" s="49"/>
      <c r="B15" s="427" t="s">
        <v>246</v>
      </c>
      <c r="C15" s="426"/>
    </row>
    <row r="16" spans="1:3" ht="15.75" x14ac:dyDescent="0.2">
      <c r="A16" s="49"/>
      <c r="B16" s="428" t="s">
        <v>299</v>
      </c>
      <c r="C16" s="429"/>
    </row>
    <row r="17" spans="1:3" x14ac:dyDescent="0.2">
      <c r="A17" s="49"/>
      <c r="B17" s="51"/>
      <c r="C17" s="393"/>
    </row>
    <row r="18" spans="1:3" x14ac:dyDescent="0.2">
      <c r="A18" s="49"/>
      <c r="B18" s="51"/>
      <c r="C18" s="50"/>
    </row>
    <row r="19" spans="1:3" ht="15.75" x14ac:dyDescent="0.2">
      <c r="A19" s="487"/>
      <c r="B19" s="617" t="s">
        <v>332</v>
      </c>
      <c r="C19" s="426"/>
    </row>
    <row r="20" spans="1:3" ht="15.75" x14ac:dyDescent="0.2">
      <c r="A20" s="49"/>
      <c r="B20" s="516" t="s">
        <v>333</v>
      </c>
      <c r="C20" s="50"/>
    </row>
    <row r="21" spans="1:3" ht="15.75" x14ac:dyDescent="0.2">
      <c r="A21" s="487"/>
      <c r="B21" s="644" t="s">
        <v>355</v>
      </c>
      <c r="C21" s="426"/>
    </row>
    <row r="22" spans="1:3" ht="15.75" x14ac:dyDescent="0.25">
      <c r="A22" s="49"/>
      <c r="B22" s="618" t="s">
        <v>298</v>
      </c>
      <c r="C22" s="426"/>
    </row>
    <row r="23" spans="1:3" ht="15.75" x14ac:dyDescent="0.25">
      <c r="A23" s="49"/>
      <c r="B23" s="619" t="s">
        <v>314</v>
      </c>
      <c r="C23" s="426"/>
    </row>
    <row r="24" spans="1:3" ht="15.75" x14ac:dyDescent="0.2">
      <c r="A24" s="49"/>
      <c r="B24" s="645" t="s">
        <v>12</v>
      </c>
      <c r="C24" s="426"/>
    </row>
    <row r="25" spans="1:3" ht="15.75" x14ac:dyDescent="0.2">
      <c r="A25" s="49"/>
      <c r="B25" s="646" t="s">
        <v>11</v>
      </c>
      <c r="C25" s="426"/>
    </row>
    <row r="26" spans="1:3" ht="15.75" x14ac:dyDescent="0.2">
      <c r="A26" s="49"/>
      <c r="B26" s="647" t="s">
        <v>395</v>
      </c>
      <c r="C26" s="426"/>
    </row>
    <row r="27" spans="1:3" ht="15.75" x14ac:dyDescent="0.2">
      <c r="A27" s="49"/>
      <c r="B27" s="719" t="s">
        <v>413</v>
      </c>
      <c r="C27" s="50"/>
    </row>
    <row r="28" spans="1:3" s="714" customFormat="1" ht="15.75" x14ac:dyDescent="0.2">
      <c r="A28" s="487"/>
      <c r="B28" s="650" t="s">
        <v>414</v>
      </c>
      <c r="C28" s="426"/>
    </row>
    <row r="29" spans="1:3" s="714" customFormat="1" ht="15.75" x14ac:dyDescent="0.2">
      <c r="A29" s="49"/>
      <c r="B29" s="51"/>
      <c r="C29" s="426"/>
    </row>
    <row r="30" spans="1:3" s="714" customFormat="1" ht="15.75" x14ac:dyDescent="0.2">
      <c r="A30" s="49"/>
      <c r="B30" s="51"/>
      <c r="C30" s="426"/>
    </row>
    <row r="31" spans="1:3" x14ac:dyDescent="0.2">
      <c r="A31" s="49"/>
      <c r="B31" s="51"/>
      <c r="C31" s="50"/>
    </row>
    <row r="32" spans="1:3" ht="15.75" x14ac:dyDescent="0.2">
      <c r="A32" s="49"/>
      <c r="B32" s="515" t="s">
        <v>334</v>
      </c>
      <c r="C32" s="50"/>
    </row>
    <row r="33" spans="1:3" ht="15.75" x14ac:dyDescent="0.2">
      <c r="A33" s="49"/>
      <c r="B33" s="516" t="s">
        <v>335</v>
      </c>
      <c r="C33" s="50"/>
    </row>
    <row r="34" spans="1:3" x14ac:dyDescent="0.2">
      <c r="A34" s="49"/>
      <c r="B34" s="779" t="s">
        <v>460</v>
      </c>
      <c r="C34" s="50"/>
    </row>
    <row r="35" spans="1:3" ht="15.75" x14ac:dyDescent="0.2">
      <c r="A35" s="487"/>
      <c r="B35" s="51"/>
      <c r="C35" s="426"/>
    </row>
    <row r="36" spans="1:3" x14ac:dyDescent="0.2">
      <c r="A36" s="49"/>
      <c r="B36" s="51"/>
      <c r="C36" s="50"/>
    </row>
    <row r="37" spans="1:3" ht="15.75" x14ac:dyDescent="0.2">
      <c r="A37" s="49"/>
      <c r="B37" s="51"/>
      <c r="C37" s="426"/>
    </row>
    <row r="38" spans="1:3" s="581" customFormat="1" ht="15.75" x14ac:dyDescent="0.2">
      <c r="A38" s="49"/>
      <c r="B38" s="929" t="s">
        <v>345</v>
      </c>
      <c r="C38" s="426"/>
    </row>
    <row r="39" spans="1:3" s="581" customFormat="1" ht="15.75" customHeight="1" x14ac:dyDescent="0.2">
      <c r="A39" s="51"/>
      <c r="B39" s="930"/>
      <c r="C39" s="51"/>
    </row>
    <row r="40" spans="1:3" s="581" customFormat="1" ht="15.75" customHeight="1" x14ac:dyDescent="0.2">
      <c r="A40" s="51"/>
      <c r="B40" s="586" t="s">
        <v>342</v>
      </c>
      <c r="C40" s="51"/>
    </row>
    <row r="41" spans="1:3" s="581" customFormat="1" ht="15.75" x14ac:dyDescent="0.2">
      <c r="A41" s="51"/>
      <c r="B41" s="653" t="s">
        <v>313</v>
      </c>
      <c r="C41" s="51"/>
    </row>
    <row r="42" spans="1:3" ht="13.5" thickBot="1" x14ac:dyDescent="0.25">
      <c r="A42" s="51"/>
      <c r="B42" s="51"/>
      <c r="C42" s="51"/>
    </row>
    <row r="43" spans="1:3" ht="15" x14ac:dyDescent="0.2">
      <c r="A43" s="49"/>
      <c r="B43" s="481" t="s">
        <v>262</v>
      </c>
      <c r="C43" s="50"/>
    </row>
    <row r="44" spans="1:3" ht="15" x14ac:dyDescent="0.2">
      <c r="A44" s="49"/>
      <c r="B44" s="482" t="s">
        <v>226</v>
      </c>
      <c r="C44" s="50"/>
    </row>
    <row r="45" spans="1:3" ht="14.25" x14ac:dyDescent="0.2">
      <c r="A45" s="49"/>
      <c r="B45" s="431" t="s">
        <v>213</v>
      </c>
      <c r="C45" s="430"/>
    </row>
    <row r="46" spans="1:3" ht="14.25" x14ac:dyDescent="0.2">
      <c r="A46" s="49"/>
      <c r="B46" s="432" t="s">
        <v>78</v>
      </c>
      <c r="C46" s="430"/>
    </row>
    <row r="47" spans="1:3" ht="14.25" x14ac:dyDescent="0.2">
      <c r="A47" s="49"/>
      <c r="B47" s="433" t="s">
        <v>79</v>
      </c>
      <c r="C47" s="430"/>
    </row>
    <row r="48" spans="1:3" ht="15.75" x14ac:dyDescent="0.2">
      <c r="A48" s="49"/>
      <c r="B48" s="651" t="s">
        <v>76</v>
      </c>
      <c r="C48" s="430"/>
    </row>
    <row r="49" spans="1:3" ht="14.25" x14ac:dyDescent="0.2">
      <c r="A49" s="49"/>
      <c r="B49" s="434" t="s">
        <v>222</v>
      </c>
      <c r="C49" s="430"/>
    </row>
    <row r="50" spans="1:3" ht="14.25" x14ac:dyDescent="0.2">
      <c r="A50" s="49"/>
      <c r="B50" s="434" t="s">
        <v>223</v>
      </c>
      <c r="C50" s="430"/>
    </row>
    <row r="51" spans="1:3" ht="14.25" x14ac:dyDescent="0.2">
      <c r="A51" s="49"/>
      <c r="B51" s="434" t="s">
        <v>104</v>
      </c>
      <c r="C51" s="430"/>
    </row>
    <row r="52" spans="1:3" ht="14.25" x14ac:dyDescent="0.2">
      <c r="A52" s="49"/>
      <c r="B52" s="434" t="s">
        <v>228</v>
      </c>
      <c r="C52" s="430"/>
    </row>
    <row r="53" spans="1:3" ht="14.25" x14ac:dyDescent="0.2">
      <c r="A53" s="49"/>
      <c r="B53" s="434" t="s">
        <v>224</v>
      </c>
      <c r="C53" s="430"/>
    </row>
    <row r="54" spans="1:3" ht="14.25" x14ac:dyDescent="0.2">
      <c r="A54" s="49"/>
      <c r="B54" s="434" t="s">
        <v>103</v>
      </c>
      <c r="C54" s="430"/>
    </row>
    <row r="55" spans="1:3" ht="14.25" x14ac:dyDescent="0.2">
      <c r="A55" s="49"/>
      <c r="B55" s="434" t="s">
        <v>225</v>
      </c>
      <c r="C55" s="430"/>
    </row>
    <row r="56" spans="1:3" ht="14.25" x14ac:dyDescent="0.2">
      <c r="A56" s="49"/>
      <c r="B56" s="519" t="s">
        <v>80</v>
      </c>
      <c r="C56" s="430"/>
    </row>
    <row r="57" spans="1:3" ht="14.25" x14ac:dyDescent="0.2">
      <c r="A57" s="49"/>
      <c r="B57" s="51"/>
      <c r="C57" s="430"/>
    </row>
    <row r="58" spans="1:3" ht="14.25" x14ac:dyDescent="0.2">
      <c r="A58" s="49"/>
      <c r="B58" s="51"/>
      <c r="C58" s="430"/>
    </row>
    <row r="59" spans="1:3" x14ac:dyDescent="0.2">
      <c r="A59" s="49"/>
      <c r="B59" s="51"/>
      <c r="C59" s="50"/>
    </row>
    <row r="60" spans="1:3" ht="18" x14ac:dyDescent="0.25">
      <c r="A60" s="870"/>
      <c r="B60" s="871" t="s">
        <v>529</v>
      </c>
      <c r="C60" s="872"/>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769" customWidth="1"/>
    <col min="2" max="2" width="13.5703125" style="769" customWidth="1"/>
    <col min="3" max="3" width="1.42578125" style="769" customWidth="1"/>
    <col min="4" max="4" width="1.42578125" style="56" customWidth="1"/>
    <col min="5" max="5" width="9.28515625" style="59" customWidth="1"/>
    <col min="6" max="6" width="18.42578125" style="60" customWidth="1"/>
    <col min="7" max="7" width="32" style="60" customWidth="1"/>
    <col min="8" max="8" width="1.42578125" style="60" customWidth="1"/>
    <col min="9" max="9" width="72.5703125" style="60" customWidth="1"/>
    <col min="10" max="16384" width="9.140625" style="59"/>
  </cols>
  <sheetData>
    <row r="1" spans="1:9" ht="15.75" x14ac:dyDescent="0.2">
      <c r="A1" s="763"/>
      <c r="B1" s="764" t="s">
        <v>469</v>
      </c>
      <c r="C1" s="765"/>
      <c r="D1" s="55"/>
    </row>
    <row r="2" spans="1:9" ht="18.75" thickBot="1" x14ac:dyDescent="0.3">
      <c r="A2" s="487"/>
      <c r="B2" s="591"/>
      <c r="C2" s="50"/>
      <c r="E2" s="52" t="s">
        <v>167</v>
      </c>
    </row>
    <row r="3" spans="1:9" ht="18.75" thickBot="1" x14ac:dyDescent="0.3">
      <c r="A3" s="487"/>
      <c r="B3" s="332" t="str">
        <f>[1]Title!B3</f>
        <v>Interim</v>
      </c>
      <c r="C3" s="50"/>
      <c r="E3" s="52"/>
    </row>
    <row r="4" spans="1:9" ht="13.15" customHeight="1" x14ac:dyDescent="0.2">
      <c r="A4" s="487"/>
      <c r="B4" s="931" t="str">
        <f>Title!$B$4</f>
        <v>R7</v>
      </c>
      <c r="C4" s="50"/>
      <c r="F4" s="1297" t="s">
        <v>207</v>
      </c>
      <c r="G4" s="1297"/>
      <c r="H4" s="1297"/>
      <c r="I4" s="1297"/>
    </row>
    <row r="5" spans="1:9" x14ac:dyDescent="0.2">
      <c r="A5" s="487"/>
      <c r="B5" s="932"/>
      <c r="C5" s="50"/>
      <c r="F5" s="1297"/>
      <c r="G5" s="1297"/>
      <c r="H5" s="1297"/>
      <c r="I5" s="1297"/>
    </row>
    <row r="6" spans="1:9" ht="13.5" thickBot="1" x14ac:dyDescent="0.25">
      <c r="A6" s="487"/>
      <c r="B6" s="933"/>
      <c r="C6" s="50"/>
      <c r="F6" s="1294"/>
      <c r="G6" s="1294"/>
      <c r="H6" s="1294"/>
      <c r="I6" s="1294"/>
    </row>
    <row r="7" spans="1:9" ht="21" thickBot="1" x14ac:dyDescent="0.25">
      <c r="A7" s="487"/>
      <c r="B7" s="51"/>
      <c r="C7" s="456"/>
      <c r="D7" s="57"/>
      <c r="F7" s="1299" t="s">
        <v>71</v>
      </c>
      <c r="G7" s="1299"/>
      <c r="H7" s="61"/>
      <c r="I7" s="1298" t="s">
        <v>70</v>
      </c>
    </row>
    <row r="8" spans="1:9" ht="20.25" x14ac:dyDescent="0.2">
      <c r="A8" s="487"/>
      <c r="B8" s="643" t="s">
        <v>77</v>
      </c>
      <c r="C8" s="426"/>
      <c r="F8" s="1299"/>
      <c r="G8" s="1299"/>
      <c r="H8" s="61"/>
      <c r="I8" s="1298"/>
    </row>
    <row r="9" spans="1:9" ht="18" x14ac:dyDescent="0.25">
      <c r="A9" s="487"/>
      <c r="B9" s="512" t="s">
        <v>100</v>
      </c>
      <c r="C9" s="426"/>
      <c r="F9" s="1296" t="s">
        <v>217</v>
      </c>
      <c r="G9" s="1296"/>
      <c r="H9" s="62"/>
      <c r="I9" s="70" t="s">
        <v>72</v>
      </c>
    </row>
    <row r="10" spans="1:9" x14ac:dyDescent="0.2">
      <c r="A10" s="487"/>
      <c r="B10" s="513"/>
      <c r="C10" s="514"/>
      <c r="F10" s="1294"/>
      <c r="G10" s="1294"/>
      <c r="H10" s="1294"/>
      <c r="I10" s="1294"/>
    </row>
    <row r="11" spans="1:9" ht="15.75" x14ac:dyDescent="0.2">
      <c r="A11" s="487"/>
      <c r="B11" s="515" t="s">
        <v>330</v>
      </c>
      <c r="C11" s="426"/>
      <c r="F11" s="1302" t="s">
        <v>73</v>
      </c>
      <c r="G11" s="1302"/>
      <c r="H11" s="1302"/>
      <c r="I11" s="1302"/>
    </row>
    <row r="12" spans="1:9" ht="15.75" x14ac:dyDescent="0.2">
      <c r="A12" s="49"/>
      <c r="B12" s="516" t="s">
        <v>331</v>
      </c>
      <c r="C12" s="50"/>
      <c r="F12" s="63"/>
      <c r="G12" s="63"/>
      <c r="H12" s="63"/>
      <c r="I12" s="63"/>
    </row>
    <row r="13" spans="1:9" ht="15.75" x14ac:dyDescent="0.2">
      <c r="A13" s="487"/>
      <c r="B13" s="517" t="s">
        <v>125</v>
      </c>
      <c r="C13" s="426"/>
      <c r="F13" s="1300" t="s">
        <v>68</v>
      </c>
      <c r="G13" s="1301"/>
      <c r="H13" s="1301"/>
      <c r="I13" s="73" t="s">
        <v>177</v>
      </c>
    </row>
    <row r="14" spans="1:9" ht="15.75" x14ac:dyDescent="0.2">
      <c r="A14" s="49"/>
      <c r="B14" s="518" t="s">
        <v>219</v>
      </c>
      <c r="C14" s="426"/>
      <c r="F14" s="1295" t="s">
        <v>67</v>
      </c>
      <c r="G14" s="1295"/>
      <c r="H14" s="1295"/>
      <c r="I14" s="1295"/>
    </row>
    <row r="15" spans="1:9" ht="15.75" x14ac:dyDescent="0.2">
      <c r="A15" s="49"/>
      <c r="B15" s="427" t="s">
        <v>246</v>
      </c>
      <c r="C15" s="426"/>
      <c r="F15" s="71"/>
      <c r="G15" s="71"/>
      <c r="H15" s="71"/>
      <c r="I15" s="71"/>
    </row>
    <row r="16" spans="1:9" ht="15.75" x14ac:dyDescent="0.2">
      <c r="A16" s="49"/>
      <c r="B16" s="428" t="s">
        <v>299</v>
      </c>
      <c r="C16" s="429"/>
      <c r="F16" s="1304" t="s">
        <v>218</v>
      </c>
      <c r="G16" s="1303" t="s">
        <v>385</v>
      </c>
      <c r="H16" s="1305" t="s">
        <v>252</v>
      </c>
      <c r="I16" s="1306"/>
    </row>
    <row r="17" spans="1:9" x14ac:dyDescent="0.2">
      <c r="A17" s="49"/>
      <c r="B17" s="51"/>
      <c r="C17" s="393"/>
      <c r="F17" s="1304"/>
      <c r="G17" s="1303"/>
      <c r="H17" s="1307"/>
      <c r="I17" s="1308"/>
    </row>
    <row r="18" spans="1:9" x14ac:dyDescent="0.2">
      <c r="A18" s="49"/>
      <c r="B18" s="51"/>
      <c r="C18" s="50"/>
      <c r="F18" s="1304"/>
      <c r="G18" s="1303"/>
      <c r="H18" s="1307"/>
      <c r="I18" s="1308"/>
    </row>
    <row r="19" spans="1:9" ht="15.75" x14ac:dyDescent="0.2">
      <c r="A19" s="487"/>
      <c r="B19" s="617" t="s">
        <v>332</v>
      </c>
      <c r="C19" s="426"/>
      <c r="F19" s="1304"/>
      <c r="G19" s="1303"/>
      <c r="H19" s="1309"/>
      <c r="I19" s="1310"/>
    </row>
    <row r="20" spans="1:9" ht="15.75" x14ac:dyDescent="0.2">
      <c r="A20" s="49"/>
      <c r="B20" s="516" t="s">
        <v>333</v>
      </c>
      <c r="C20" s="50"/>
      <c r="F20" s="652" t="s">
        <v>357</v>
      </c>
      <c r="G20" s="695" t="s">
        <v>386</v>
      </c>
      <c r="H20" s="1286" t="s">
        <v>253</v>
      </c>
      <c r="I20" s="1287"/>
    </row>
    <row r="21" spans="1:9" ht="15.75" x14ac:dyDescent="0.2">
      <c r="A21" s="487"/>
      <c r="B21" s="644" t="s">
        <v>355</v>
      </c>
      <c r="C21" s="426"/>
      <c r="F21" s="72" t="s">
        <v>260</v>
      </c>
      <c r="G21" s="139" t="s">
        <v>387</v>
      </c>
      <c r="H21" s="1288"/>
      <c r="I21" s="1289"/>
    </row>
    <row r="22" spans="1:9" ht="15.75" x14ac:dyDescent="0.25">
      <c r="A22" s="49"/>
      <c r="B22" s="618" t="s">
        <v>298</v>
      </c>
      <c r="C22" s="426"/>
      <c r="F22" s="652" t="s">
        <v>261</v>
      </c>
      <c r="G22" s="139" t="s">
        <v>388</v>
      </c>
      <c r="H22" s="1288"/>
      <c r="I22" s="1289"/>
    </row>
    <row r="23" spans="1:9" ht="15.75" x14ac:dyDescent="0.25">
      <c r="A23" s="49"/>
      <c r="B23" s="619" t="s">
        <v>314</v>
      </c>
      <c r="C23" s="426"/>
      <c r="F23" s="652" t="s">
        <v>43</v>
      </c>
      <c r="G23" s="139" t="s">
        <v>389</v>
      </c>
      <c r="H23" s="1288"/>
      <c r="I23" s="1289"/>
    </row>
    <row r="24" spans="1:9" ht="15.75" x14ac:dyDescent="0.2">
      <c r="A24" s="49"/>
      <c r="B24" s="645" t="s">
        <v>12</v>
      </c>
      <c r="C24" s="426"/>
      <c r="F24" s="652" t="s">
        <v>14</v>
      </c>
      <c r="G24" s="139" t="s">
        <v>390</v>
      </c>
      <c r="H24" s="1288"/>
      <c r="I24" s="1289"/>
    </row>
    <row r="25" spans="1:9" ht="15.75" x14ac:dyDescent="0.2">
      <c r="A25" s="49"/>
      <c r="B25" s="646" t="s">
        <v>11</v>
      </c>
      <c r="C25" s="426"/>
      <c r="F25" s="652" t="s">
        <v>8</v>
      </c>
      <c r="G25" s="139" t="s">
        <v>391</v>
      </c>
      <c r="H25" s="1288"/>
      <c r="I25" s="1289"/>
    </row>
    <row r="26" spans="1:9" ht="15.75" x14ac:dyDescent="0.2">
      <c r="A26" s="49"/>
      <c r="B26" s="647" t="s">
        <v>395</v>
      </c>
      <c r="C26" s="426"/>
      <c r="F26" s="652" t="s">
        <v>358</v>
      </c>
      <c r="G26" s="139" t="s">
        <v>392</v>
      </c>
      <c r="H26" s="1288"/>
      <c r="I26" s="1289"/>
    </row>
    <row r="27" spans="1:9" ht="15.75" x14ac:dyDescent="0.2">
      <c r="A27" s="49"/>
      <c r="B27" s="719" t="s">
        <v>413</v>
      </c>
      <c r="C27" s="50"/>
      <c r="F27" s="715" t="s">
        <v>415</v>
      </c>
      <c r="G27" s="139" t="s">
        <v>417</v>
      </c>
      <c r="H27" s="1290"/>
      <c r="I27" s="1291"/>
    </row>
    <row r="28" spans="1:9" ht="15.75" x14ac:dyDescent="0.2">
      <c r="A28" s="487"/>
      <c r="B28" s="650" t="s">
        <v>414</v>
      </c>
      <c r="C28" s="426"/>
      <c r="F28" s="715" t="s">
        <v>416</v>
      </c>
      <c r="G28" s="139" t="s">
        <v>418</v>
      </c>
      <c r="H28" s="138"/>
      <c r="I28" s="138"/>
    </row>
    <row r="29" spans="1:9" ht="15.75" x14ac:dyDescent="0.2">
      <c r="A29" s="49"/>
      <c r="B29" s="51"/>
      <c r="C29" s="426"/>
      <c r="F29" s="1284" t="s">
        <v>256</v>
      </c>
      <c r="G29" s="1284"/>
      <c r="H29" s="1284"/>
      <c r="I29" s="1284"/>
    </row>
    <row r="30" spans="1:9" ht="15.75" x14ac:dyDescent="0.2">
      <c r="A30" s="49"/>
      <c r="B30" s="51"/>
      <c r="C30" s="426"/>
      <c r="F30" s="1285"/>
      <c r="G30" s="1285"/>
      <c r="H30" s="1285"/>
      <c r="I30" s="1285"/>
    </row>
    <row r="31" spans="1:9" x14ac:dyDescent="0.2">
      <c r="A31" s="49"/>
      <c r="B31" s="51"/>
      <c r="C31" s="50"/>
      <c r="F31" s="1285"/>
      <c r="G31" s="1285"/>
      <c r="H31" s="1285"/>
      <c r="I31" s="1285"/>
    </row>
    <row r="32" spans="1:9" ht="15.75" x14ac:dyDescent="0.2">
      <c r="A32" s="49"/>
      <c r="B32" s="515" t="s">
        <v>334</v>
      </c>
      <c r="C32" s="50"/>
      <c r="F32" s="1292" t="s">
        <v>257</v>
      </c>
      <c r="G32" s="1292"/>
      <c r="H32" s="1292"/>
      <c r="I32" s="1292"/>
    </row>
    <row r="33" spans="1:9" ht="15.75" x14ac:dyDescent="0.2">
      <c r="A33" s="49"/>
      <c r="B33" s="516" t="s">
        <v>335</v>
      </c>
      <c r="C33" s="50"/>
      <c r="F33" s="1285" t="s">
        <v>58</v>
      </c>
      <c r="G33" s="1285"/>
      <c r="H33" s="1285"/>
      <c r="I33" s="1285"/>
    </row>
    <row r="34" spans="1:9" x14ac:dyDescent="0.2">
      <c r="A34" s="49"/>
      <c r="B34" s="779" t="s">
        <v>460</v>
      </c>
      <c r="C34" s="50"/>
      <c r="F34" s="1285"/>
      <c r="G34" s="1285"/>
      <c r="H34" s="1285"/>
      <c r="I34" s="1285"/>
    </row>
    <row r="35" spans="1:9" ht="15.75" x14ac:dyDescent="0.2">
      <c r="A35" s="487"/>
      <c r="B35" s="51"/>
      <c r="C35" s="426"/>
      <c r="F35" s="1285" t="s">
        <v>120</v>
      </c>
      <c r="G35" s="1285"/>
      <c r="H35" s="1285"/>
      <c r="I35" s="1285"/>
    </row>
    <row r="36" spans="1:9" ht="15.6" customHeight="1" x14ac:dyDescent="0.2">
      <c r="A36" s="49"/>
      <c r="B36" s="51"/>
      <c r="C36" s="50"/>
      <c r="F36" s="1285"/>
      <c r="G36" s="1285"/>
      <c r="H36" s="1285"/>
      <c r="I36" s="1285"/>
    </row>
    <row r="37" spans="1:9" ht="13.15" customHeight="1" x14ac:dyDescent="0.2">
      <c r="A37" s="49"/>
      <c r="B37" s="51"/>
      <c r="C37" s="426"/>
      <c r="F37" s="1285"/>
      <c r="G37" s="1285"/>
      <c r="H37" s="1285"/>
      <c r="I37" s="1285"/>
    </row>
    <row r="38" spans="1:9" ht="15.75" customHeight="1" x14ac:dyDescent="0.2">
      <c r="A38" s="49"/>
      <c r="B38" s="929" t="s">
        <v>345</v>
      </c>
      <c r="C38" s="426"/>
      <c r="F38" s="1285" t="s">
        <v>69</v>
      </c>
      <c r="G38" s="1285"/>
      <c r="H38" s="1285"/>
      <c r="I38" s="1285"/>
    </row>
    <row r="39" spans="1:9" ht="15.75" customHeight="1" x14ac:dyDescent="0.2">
      <c r="A39" s="51"/>
      <c r="B39" s="930"/>
      <c r="C39" s="51"/>
      <c r="F39" s="1311" t="s">
        <v>59</v>
      </c>
      <c r="G39" s="1311"/>
      <c r="H39" s="1311"/>
      <c r="I39" s="1311"/>
    </row>
    <row r="40" spans="1:9" ht="12.75" customHeight="1" x14ac:dyDescent="0.2">
      <c r="A40" s="51"/>
      <c r="B40" s="586" t="s">
        <v>342</v>
      </c>
      <c r="C40" s="51"/>
      <c r="F40" s="1285" t="s">
        <v>65</v>
      </c>
      <c r="G40" s="1285"/>
      <c r="H40" s="1285"/>
      <c r="I40" s="1285"/>
    </row>
    <row r="41" spans="1:9" ht="15.75" x14ac:dyDescent="0.2">
      <c r="A41" s="51"/>
      <c r="B41" s="653" t="s">
        <v>313</v>
      </c>
      <c r="C41" s="51"/>
      <c r="F41" s="1285"/>
      <c r="G41" s="1285"/>
      <c r="H41" s="1285"/>
      <c r="I41" s="1285"/>
    </row>
    <row r="42" spans="1:9" ht="13.5" thickBot="1" x14ac:dyDescent="0.25">
      <c r="A42" s="51"/>
      <c r="B42" s="51"/>
      <c r="C42" s="51"/>
      <c r="F42" s="1285"/>
      <c r="G42" s="1285"/>
      <c r="H42" s="1285"/>
      <c r="I42" s="1285"/>
    </row>
    <row r="43" spans="1:9" ht="15" x14ac:dyDescent="0.2">
      <c r="A43" s="49"/>
      <c r="B43" s="481" t="s">
        <v>262</v>
      </c>
      <c r="C43" s="50"/>
      <c r="F43" s="1285" t="s">
        <v>62</v>
      </c>
      <c r="G43" s="1285"/>
      <c r="H43" s="1285"/>
      <c r="I43" s="1285"/>
    </row>
    <row r="44" spans="1:9" ht="15" x14ac:dyDescent="0.2">
      <c r="A44" s="49"/>
      <c r="B44" s="482" t="s">
        <v>226</v>
      </c>
      <c r="C44" s="50"/>
      <c r="F44" s="1285"/>
      <c r="G44" s="1285"/>
      <c r="H44" s="1285"/>
      <c r="I44" s="1285"/>
    </row>
    <row r="45" spans="1:9" ht="14.25" x14ac:dyDescent="0.2">
      <c r="A45" s="49"/>
      <c r="B45" s="431" t="s">
        <v>213</v>
      </c>
      <c r="C45" s="430"/>
      <c r="F45" s="1285"/>
      <c r="G45" s="1285"/>
      <c r="H45" s="1285"/>
      <c r="I45" s="1285"/>
    </row>
    <row r="46" spans="1:9" ht="14.25" x14ac:dyDescent="0.2">
      <c r="A46" s="49"/>
      <c r="B46" s="432" t="s">
        <v>78</v>
      </c>
      <c r="C46" s="430"/>
      <c r="F46" s="1285" t="s">
        <v>63</v>
      </c>
      <c r="G46" s="1285"/>
      <c r="H46" s="1285"/>
      <c r="I46" s="1285"/>
    </row>
    <row r="47" spans="1:9" ht="14.25" x14ac:dyDescent="0.2">
      <c r="A47" s="49"/>
      <c r="B47" s="433" t="s">
        <v>79</v>
      </c>
      <c r="C47" s="430"/>
      <c r="F47" s="1285"/>
      <c r="G47" s="1285"/>
      <c r="H47" s="1285"/>
      <c r="I47" s="1285"/>
    </row>
    <row r="48" spans="1:9" ht="15.75" x14ac:dyDescent="0.2">
      <c r="A48" s="49"/>
      <c r="B48" s="651" t="s">
        <v>76</v>
      </c>
      <c r="C48" s="430"/>
      <c r="F48" s="1285" t="s">
        <v>66</v>
      </c>
      <c r="G48" s="1285"/>
      <c r="H48" s="1285"/>
      <c r="I48" s="1285"/>
    </row>
    <row r="49" spans="1:9" ht="14.25" x14ac:dyDescent="0.2">
      <c r="A49" s="49"/>
      <c r="B49" s="434" t="s">
        <v>222</v>
      </c>
      <c r="C49" s="430"/>
      <c r="F49" s="1285"/>
      <c r="G49" s="1285"/>
      <c r="H49" s="1285"/>
      <c r="I49" s="1285"/>
    </row>
    <row r="50" spans="1:9" ht="14.25" x14ac:dyDescent="0.2">
      <c r="A50" s="49"/>
      <c r="B50" s="434" t="s">
        <v>223</v>
      </c>
      <c r="C50" s="430"/>
      <c r="F50" s="1285"/>
      <c r="G50" s="1285"/>
      <c r="H50" s="1285"/>
      <c r="I50" s="1285"/>
    </row>
    <row r="51" spans="1:9" ht="14.25" x14ac:dyDescent="0.2">
      <c r="A51" s="49"/>
      <c r="B51" s="434" t="s">
        <v>104</v>
      </c>
      <c r="C51" s="430"/>
      <c r="F51" s="1285"/>
      <c r="G51" s="1285"/>
      <c r="H51" s="1285"/>
      <c r="I51" s="1285"/>
    </row>
    <row r="52" spans="1:9" ht="14.25" x14ac:dyDescent="0.2">
      <c r="A52" s="49"/>
      <c r="B52" s="434" t="s">
        <v>228</v>
      </c>
      <c r="C52" s="430"/>
      <c r="F52" s="1285" t="s">
        <v>64</v>
      </c>
      <c r="G52" s="1285"/>
      <c r="H52" s="1285"/>
      <c r="I52" s="1285"/>
    </row>
    <row r="53" spans="1:9" ht="14.25" x14ac:dyDescent="0.2">
      <c r="A53" s="49"/>
      <c r="B53" s="434" t="s">
        <v>224</v>
      </c>
      <c r="C53" s="430"/>
      <c r="F53" s="1285"/>
      <c r="G53" s="1285"/>
      <c r="H53" s="1285"/>
      <c r="I53" s="1285"/>
    </row>
    <row r="54" spans="1:9" ht="14.25" x14ac:dyDescent="0.2">
      <c r="A54" s="49"/>
      <c r="B54" s="434" t="s">
        <v>103</v>
      </c>
      <c r="C54" s="430"/>
      <c r="F54" s="1293"/>
      <c r="G54" s="1293"/>
      <c r="H54" s="1293"/>
      <c r="I54" s="1293"/>
    </row>
    <row r="55" spans="1:9" ht="14.25" x14ac:dyDescent="0.2">
      <c r="A55" s="49"/>
      <c r="B55" s="434" t="s">
        <v>225</v>
      </c>
      <c r="C55" s="430"/>
    </row>
    <row r="56" spans="1:9" ht="14.25" x14ac:dyDescent="0.2">
      <c r="A56" s="49"/>
      <c r="B56" s="519" t="s">
        <v>80</v>
      </c>
      <c r="C56" s="430"/>
    </row>
    <row r="57" spans="1:9" ht="14.25" x14ac:dyDescent="0.2">
      <c r="A57" s="49"/>
      <c r="B57" s="51"/>
      <c r="C57" s="430"/>
    </row>
    <row r="58" spans="1:9" ht="14.25" x14ac:dyDescent="0.2">
      <c r="A58" s="49"/>
      <c r="B58" s="51"/>
      <c r="C58" s="430"/>
    </row>
    <row r="59" spans="1:9" x14ac:dyDescent="0.2">
      <c r="A59" s="49"/>
      <c r="B59" s="51"/>
      <c r="C59" s="50"/>
    </row>
    <row r="60" spans="1:9" ht="15.75" x14ac:dyDescent="0.2">
      <c r="A60" s="763"/>
      <c r="B60" s="764" t="str">
        <f>B1</f>
        <v>July '13</v>
      </c>
      <c r="C60" s="765"/>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143rd IEEE 802.11 Session Agenda</dc:title>
  <dc:subject>Agendas for the WG, TG, SC and AHC</dc:subject>
  <dc:creator/>
  <cp:keywords>Jnauary 2014 Los Angeles, California, US</cp:keywords>
  <cp:lastModifiedBy/>
  <cp:lastPrinted>2011-11-10T14:50:17Z</cp:lastPrinted>
  <dcterms:created xsi:type="dcterms:W3CDTF">2007-05-08T22:03:28Z</dcterms:created>
  <dcterms:modified xsi:type="dcterms:W3CDTF">2014-01-24T15:27:26Z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