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206/"/>
    </mc:Choice>
  </mc:AlternateContent>
  <xr:revisionPtr revIDLastSave="9" documentId="8_{A8C83088-AEF9-44F6-8D79-DE830B1B9C95}" xr6:coauthVersionLast="47" xr6:coauthVersionMax="47" xr10:uidLastSave="{E6907A65-1085-4B3E-A2C0-1223E4878C73}"/>
  <bookViews>
    <workbookView xWindow="-40680" yWindow="7005" windowWidth="17805" windowHeight="18780" xr2:uid="{00000000-000D-0000-FFFF-FFFF00000000}"/>
  </bookViews>
  <sheets>
    <sheet name="EC Telecon Tues 09 Jan Agenda" sheetId="1" r:id="rId1"/>
    <sheet name="EC Roster - Vote Calculator" sheetId="2" r:id="rId2"/>
  </sheets>
  <definedNames>
    <definedName name="_xlnm.Print_Area" localSheetId="0">'EC Telecon Tues 09 Jan Agenda'!$A$1:$G$26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17" i="1"/>
  <c r="A25" i="1" l="1"/>
  <c r="A26" i="1"/>
  <c r="A23" i="1" l="1"/>
  <c r="A21" i="1"/>
  <c r="A19" i="1"/>
  <c r="A13" i="1"/>
  <c r="A14" i="1" s="1"/>
  <c r="A15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7" i="1" l="1"/>
  <c r="F18" i="1" s="1"/>
  <c r="F19" i="1" s="1"/>
  <c r="F20" i="1" s="1"/>
  <c r="F16" i="1"/>
  <c r="F21" i="1" l="1"/>
  <c r="F22" i="1" s="1"/>
  <c r="F23" i="1" s="1"/>
  <c r="F24" i="1" s="1"/>
  <c r="F25" i="1" s="1"/>
</calcChain>
</file>

<file path=xl/sharedStrings.xml><?xml version="1.0" encoding="utf-8"?>
<sst xmlns="http://schemas.openxmlformats.org/spreadsheetml/2006/main" count="92" uniqueCount="69">
  <si>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</si>
  <si>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</si>
  <si>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</si>
  <si>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</si>
  <si>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</si>
  <si>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</si>
  <si>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</si>
  <si>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</si>
  <si>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</si>
  <si>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</si>
  <si>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</si>
  <si>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</si>
  <si>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</si>
  <si>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</si>
  <si>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</si>
  <si>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</si>
  <si>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</si>
  <si>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</si>
  <si>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</si>
  <si>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</si>
  <si>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</si>
  <si>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</si>
  <si>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</si>
  <si>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</si>
  <si>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</si>
  <si>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</si>
  <si>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</si>
  <si>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</si>
  <si>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</si>
  <si>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</si>
  <si>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</si>
  <si>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</si>
  <si>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</si>
  <si>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</si>
  <si>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</si>
  <si>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</si>
  <si>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</si>
  <si>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</si>
  <si>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</si>
  <si>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</si>
  <si>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</si>
  <si>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</si>
  <si>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</si>
  <si>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</si>
  <si>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</si>
  <si>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</si>
  <si>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</si>
  <si>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</si>
  <si>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</si>
  <si>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</si>
  <si>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</si>
  <si>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</si>
  <si>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</si>
  <si>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</si>
  <si>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</si>
  <si>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</si>
  <si>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</si>
  <si>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</si>
  <si>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</si>
  <si>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</si>
  <si>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</si>
  <si>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</si>
  <si>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</si>
  <si>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d</t>
  </si>
  <si>
    <t>Steve Shellhammer</t>
  </si>
  <si>
    <t xml:space="preserve">Update - EC Action Item Summary
Ref: https://mentor.ieee.org/802-ec/dcn/19/ec-19-0085-89-00EC-ec-action-items-ongoing.docx  
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</si>
  <si>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09 Jan 2024 802 EC Monthly Teleconference - TBA
M: D'Ambrosia     S: Gilb</t>
    </r>
  </si>
  <si>
    <t>R0</t>
  </si>
  <si>
    <t>Tuesday 1900-2100 UTC, 06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</si>
</sst>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0" zoomScaleNormal="140" zoomScaleSheetLayoutView="110" workbookViewId="0">
      <selection activeCell="C3" sqref="C3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67</v>
      </c>
      <c r="B1" s="48"/>
      <c r="C1" s="119" t="s">
        <v>61</v>
      </c>
      <c r="D1" s="49"/>
      <c r="E1" s="50"/>
      <c r="F1" s="51"/>
    </row>
    <row r="2" spans="1:9" x14ac:dyDescent="0.45">
      <c r="A2" s="54"/>
      <c r="B2" s="107"/>
      <c r="C2" s="116" t="s">
        <v>68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TIME(14,0,0)</f>
        <v>0.58333333333333337</v>
      </c>
    </row>
    <row r="9" spans="1:9" x14ac:dyDescent="0.4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25" si="0">F8+TIME(0,E8,0)</f>
        <v>0.58680555555555558</v>
      </c>
      <c r="G9" s="129"/>
      <c r="H9" s="129"/>
      <c r="I9" s="129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54</v>
      </c>
      <c r="D10" s="112" t="s">
        <v>1</v>
      </c>
      <c r="E10" s="115">
        <v>2</v>
      </c>
      <c r="F10" s="118">
        <f t="shared" si="0"/>
        <v>0.59027777777777779</v>
      </c>
      <c r="H10" s="52"/>
      <c r="I10" s="52"/>
    </row>
    <row r="11" spans="1:9" ht="38.65" x14ac:dyDescent="0.45">
      <c r="A11" s="122">
        <f t="shared" si="1"/>
        <v>2.0199999999999996</v>
      </c>
      <c r="B11" s="123" t="s">
        <v>62</v>
      </c>
      <c r="C11" s="124" t="s">
        <v>66</v>
      </c>
      <c r="D11" s="125" t="s">
        <v>49</v>
      </c>
      <c r="E11" s="126">
        <v>0</v>
      </c>
      <c r="F11" s="127">
        <f t="shared" si="0"/>
        <v>0.59166666666666667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0.59166666666666667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0.59166666666666667</v>
      </c>
    </row>
    <row r="14" spans="1:9" x14ac:dyDescent="0.45">
      <c r="A14" s="113">
        <f t="shared" ref="A14:A15" si="2">A13+0.01</f>
        <v>3.01</v>
      </c>
      <c r="B14" s="76" t="s">
        <v>7</v>
      </c>
      <c r="C14" s="77" t="s">
        <v>57</v>
      </c>
      <c r="D14" s="77" t="s">
        <v>0</v>
      </c>
      <c r="E14" s="56">
        <v>10</v>
      </c>
      <c r="F14" s="101">
        <f t="shared" si="0"/>
        <v>0.59513888888888888</v>
      </c>
    </row>
    <row r="15" spans="1:9" x14ac:dyDescent="0.45">
      <c r="A15" s="113">
        <f t="shared" si="2"/>
        <v>3.0199999999999996</v>
      </c>
      <c r="B15" s="76" t="s">
        <v>8</v>
      </c>
      <c r="C15" s="77" t="s">
        <v>55</v>
      </c>
      <c r="D15" s="77" t="s">
        <v>56</v>
      </c>
      <c r="E15" s="56">
        <v>10</v>
      </c>
      <c r="F15" s="101">
        <f t="shared" si="0"/>
        <v>0.6020833333333333</v>
      </c>
    </row>
    <row r="16" spans="1:9" x14ac:dyDescent="0.45">
      <c r="A16" s="113"/>
      <c r="B16" s="76"/>
      <c r="C16" s="77"/>
      <c r="D16" s="77"/>
      <c r="E16" s="56"/>
      <c r="F16" s="101">
        <f t="shared" si="0"/>
        <v>0.60902777777777772</v>
      </c>
    </row>
    <row r="17" spans="1:10" ht="42.75" customHeight="1" x14ac:dyDescent="0.45">
      <c r="A17" s="113">
        <f>3.09</f>
        <v>3.09</v>
      </c>
      <c r="B17" s="76" t="s">
        <v>51</v>
      </c>
      <c r="C17" s="77" t="s">
        <v>65</v>
      </c>
      <c r="D17" s="77" t="s">
        <v>49</v>
      </c>
      <c r="E17" s="56">
        <v>5</v>
      </c>
      <c r="F17" s="101">
        <f>F15+TIME(0,E15,0)</f>
        <v>0.60902777777777772</v>
      </c>
    </row>
    <row r="18" spans="1:10" x14ac:dyDescent="0.45">
      <c r="A18" s="75"/>
      <c r="B18" s="76"/>
      <c r="C18" s="77"/>
      <c r="D18" s="77"/>
      <c r="E18" s="56"/>
      <c r="F18" s="101">
        <f t="shared" si="0"/>
        <v>0.61249999999999993</v>
      </c>
    </row>
    <row r="19" spans="1:10" x14ac:dyDescent="0.45">
      <c r="A19" s="108">
        <f>4</f>
        <v>4</v>
      </c>
      <c r="B19" s="76"/>
      <c r="C19" s="82" t="s">
        <v>52</v>
      </c>
      <c r="D19" s="77"/>
      <c r="E19" s="56"/>
      <c r="F19" s="101">
        <f t="shared" si="0"/>
        <v>0.61249999999999993</v>
      </c>
    </row>
    <row r="20" spans="1:10" x14ac:dyDescent="0.45">
      <c r="A20" s="128"/>
      <c r="B20" s="76"/>
      <c r="C20" s="80"/>
      <c r="D20" s="77"/>
      <c r="E20" s="81"/>
      <c r="F20" s="101">
        <f t="shared" si="0"/>
        <v>0.61249999999999993</v>
      </c>
    </row>
    <row r="21" spans="1:10" x14ac:dyDescent="0.45">
      <c r="A21" s="108">
        <f>5</f>
        <v>5</v>
      </c>
      <c r="B21" s="76"/>
      <c r="C21" s="79" t="s">
        <v>38</v>
      </c>
      <c r="D21" s="77"/>
      <c r="E21" s="56"/>
      <c r="F21" s="101">
        <f t="shared" si="0"/>
        <v>0.61249999999999993</v>
      </c>
      <c r="G21" s="84"/>
      <c r="H21" s="83"/>
      <c r="I21" s="84"/>
      <c r="J21" s="84"/>
    </row>
    <row r="22" spans="1:10" x14ac:dyDescent="0.45">
      <c r="A22" s="78"/>
      <c r="B22" s="76"/>
      <c r="C22" s="77"/>
      <c r="D22" s="77"/>
      <c r="E22" s="56"/>
      <c r="F22" s="101">
        <f t="shared" si="0"/>
        <v>0.61249999999999993</v>
      </c>
      <c r="G22" s="84"/>
      <c r="H22" s="84"/>
      <c r="I22" s="84"/>
      <c r="J22" s="84"/>
    </row>
    <row r="23" spans="1:10" x14ac:dyDescent="0.45">
      <c r="A23" s="108">
        <f>6</f>
        <v>6</v>
      </c>
      <c r="B23" s="76"/>
      <c r="C23" s="79" t="s">
        <v>53</v>
      </c>
      <c r="D23" s="77"/>
      <c r="E23" s="56"/>
      <c r="F23" s="101">
        <f t="shared" si="0"/>
        <v>0.61249999999999993</v>
      </c>
      <c r="G23" s="84"/>
      <c r="H23" s="84"/>
      <c r="I23" s="84"/>
      <c r="J23" s="84"/>
    </row>
    <row r="24" spans="1:10" x14ac:dyDescent="0.35">
      <c r="A24" s="75"/>
      <c r="B24" s="76"/>
      <c r="C24" s="86"/>
      <c r="D24" s="87"/>
      <c r="E24" s="88"/>
      <c r="F24" s="101">
        <f t="shared" si="0"/>
        <v>0.61249999999999993</v>
      </c>
      <c r="G24" s="84"/>
      <c r="H24" s="84"/>
      <c r="I24" s="84"/>
      <c r="J24" s="84"/>
    </row>
    <row r="25" spans="1:10" ht="25.5" x14ac:dyDescent="0.45">
      <c r="A25" s="108">
        <f>9</f>
        <v>9</v>
      </c>
      <c r="B25" s="76"/>
      <c r="C25" s="89" t="s">
        <v>30</v>
      </c>
      <c r="D25" s="77" t="s">
        <v>31</v>
      </c>
      <c r="E25" s="90">
        <v>5</v>
      </c>
      <c r="F25" s="101">
        <f t="shared" si="0"/>
        <v>0.61249999999999993</v>
      </c>
      <c r="G25" s="84"/>
      <c r="H25" s="84"/>
      <c r="I25" s="84"/>
      <c r="J25" s="84"/>
    </row>
    <row r="26" spans="1:10" ht="14.65" customHeight="1" thickBot="1" x14ac:dyDescent="0.5">
      <c r="A26" s="114">
        <f>10</f>
        <v>10</v>
      </c>
      <c r="B26" s="91" t="s">
        <v>7</v>
      </c>
      <c r="C26" s="92" t="s">
        <v>33</v>
      </c>
      <c r="D26" s="93" t="s">
        <v>1</v>
      </c>
      <c r="E26" s="94"/>
      <c r="F26" s="95">
        <v>0.70833333333333337</v>
      </c>
      <c r="G26" s="96"/>
      <c r="H26" s="84"/>
    </row>
    <row r="30" spans="1:10" x14ac:dyDescent="0.45">
      <c r="C30" s="98"/>
    </row>
    <row r="31" spans="1:10" x14ac:dyDescent="0.45">
      <c r="C31" s="98"/>
    </row>
    <row r="37" spans="3:3" x14ac:dyDescent="0.45">
      <c r="C37" s="53" t="s">
        <v>63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5" sqref="C15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50</v>
      </c>
      <c r="F2" s="17"/>
      <c r="G2" s="19" t="s">
        <v>43</v>
      </c>
      <c r="H2" s="20" t="s">
        <v>41</v>
      </c>
      <c r="I2" s="21" t="s">
        <v>44</v>
      </c>
    </row>
    <row r="3" spans="1:9" x14ac:dyDescent="0.4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29</v>
      </c>
      <c r="C8" s="2" t="s">
        <v>48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47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64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42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24</v>
      </c>
      <c r="C16" s="2" t="s">
        <v>25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5">
      <c r="A17">
        <v>17</v>
      </c>
      <c r="B17" s="1" t="s">
        <v>24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">
      <c r="B19" s="39"/>
      <c r="C19" s="14" t="s">
        <v>26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27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t="s">
        <v>40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09 Jan Agenda</vt:lpstr>
      <vt:lpstr>EC Roster - Vote Calculator</vt:lpstr>
      <vt:lpstr>'EC Telecon Tues 09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2024-01-19T16:02:23Z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