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3/"/>
    </mc:Choice>
  </mc:AlternateContent>
  <xr:revisionPtr revIDLastSave="16" documentId="8_{6A716C62-DF4F-418D-A8A6-CFC5244A11B4}" xr6:coauthVersionLast="47" xr6:coauthVersionMax="47" xr10:uidLastSave="{E94C0F6D-4C5A-477D-B5C9-F9529AE8985E}"/>
  <bookViews>
    <workbookView xWindow="-50970" yWindow="1530" windowWidth="22065" windowHeight="28770" xr2:uid="{00000000-000D-0000-FFFF-FFFF00000000}"/>
  </bookViews>
  <sheets>
    <sheet name="EC_Opening_Agenda" sheetId="1" r:id="rId1"/>
  </sheets>
  <definedNames>
    <definedName name="Excel_BuiltIn_Print_Area_1_1">EC_Opening_Agenda!$A$1:$F$63</definedName>
    <definedName name="_xlnm.Print_Area" localSheetId="0">EC_Opening_Agenda!$A$1:$F$64</definedName>
    <definedName name="Print_Area_MI">EC_Opening_Agenda!$A$1:$E$43</definedName>
    <definedName name="PRINT_AREA_MI_1">EC_Opening_Agenda!$A$1:$E$43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42" i="1" l="1"/>
  <c r="A10" i="1" l="1"/>
  <c r="A11" i="1" s="1"/>
  <c r="A12" i="1" s="1"/>
  <c r="A32" i="1" l="1"/>
  <c r="A33" i="1" s="1"/>
  <c r="A34" i="1" s="1"/>
  <c r="A35" i="1" s="1"/>
  <c r="A36" i="1" s="1"/>
  <c r="A37" i="1" s="1"/>
  <c r="A43" i="1" l="1"/>
  <c r="A44" i="1" s="1"/>
  <c r="A45" i="1" s="1"/>
  <c r="A46" i="1" s="1"/>
  <c r="A47" i="1" s="1"/>
  <c r="F9" i="1"/>
  <c r="F10" i="1" s="1"/>
  <c r="A17" i="1"/>
  <c r="A18" i="1" s="1"/>
  <c r="A19" i="1" s="1"/>
  <c r="A52" i="1"/>
  <c r="A53" i="1" s="1"/>
  <c r="A20" i="1" l="1"/>
  <c r="A21" i="1" s="1"/>
  <c r="A22" i="1" s="1"/>
  <c r="F11" i="1"/>
  <c r="F12" i="1" s="1"/>
  <c r="A54" i="1"/>
  <c r="A55" i="1" s="1"/>
  <c r="A23" i="1" l="1"/>
  <c r="A24" i="1" s="1"/>
  <c r="A25" i="1" s="1"/>
  <c r="A26" i="1" s="1"/>
  <c r="A27" i="1" s="1"/>
  <c r="F13" i="1"/>
  <c r="F14" i="1" s="1"/>
  <c r="A28" i="1" l="1"/>
  <c r="A30" i="1" s="1"/>
  <c r="F15" i="1"/>
  <c r="F16" i="1" s="1"/>
  <c r="F17" i="1" s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30" i="1" s="1"/>
  <c r="F31" i="1" s="1"/>
  <c r="F32" i="1" l="1"/>
  <c r="F33" i="1" s="1"/>
  <c r="F34" i="1" s="1"/>
  <c r="F35" i="1" s="1"/>
  <c r="F36" i="1" l="1"/>
  <c r="F37" i="1" s="1"/>
  <c r="F38" i="1" s="1"/>
  <c r="F39" i="1" s="1"/>
  <c r="F40" i="1" s="1"/>
  <c r="F41" i="1" s="1"/>
  <c r="F42" i="1" s="1"/>
  <c r="F43" i="1" s="1"/>
  <c r="F44" i="1" l="1"/>
  <c r="F45" i="1" s="1"/>
  <c r="F46" i="1" s="1"/>
  <c r="F47" i="1" s="1"/>
  <c r="F49" i="1" s="1"/>
  <c r="F51" i="1" s="1"/>
  <c r="F52" i="1" s="1"/>
  <c r="F53" i="1" s="1"/>
  <c r="F54" i="1" s="1"/>
  <c r="F55" i="1" s="1"/>
  <c r="F57" i="1" l="1"/>
  <c r="F58" i="1" s="1"/>
</calcChain>
</file>

<file path=xl/sharedStrings.xml><?xml version="1.0" encoding="utf-8"?>
<sst xmlns="http://schemas.openxmlformats.org/spreadsheetml/2006/main" count="130" uniqueCount="69">
  <si>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</si>
  <si>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</si>
  <si>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</si>
  <si>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</si>
  <si>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</si>
  <si>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</si>
  <si>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</si>
  <si>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</si>
  <si>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</si>
  <si>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</si>
  <si>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</si>
  <si>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</si>
  <si>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</si>
  <si>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</si>
  <si>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</si>
  <si>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</si>
  <si>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</si>
  <si>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</si>
  <si>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</si>
  <si>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</si>
  <si>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</si>
  <si>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</si>
  <si>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</si>
  <si>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</si>
  <si>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</si>
  <si>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</si>
  <si>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</si>
  <si>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</si>
  <si>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</si>
  <si>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</si>
  <si>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</si>
  <si>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</si>
  <si>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</si>
  <si>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</si>
  <si>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</si>
  <si>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</si>
  <si>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</si>
  <si>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</si>
  <si>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</si>
  <si>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</si>
  <si>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</si>
  <si>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</si>
  <si>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</si>
  <si>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</si>
  <si>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</si>
  <si>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</si>
  <si>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</si>
  <si>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</si>
  <si>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</si>
  <si>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</si>
  <si>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</si>
  <si>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 xml:space="preserve">IEEE-SA Participation / Copyright Policies 
Ref: https://ieee802.org/sapolicies.shtml </t>
  </si>
  <si>
    <t>List of Drafts to SA Ballot</t>
  </si>
  <si>
    <t>R0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</si>
  <si>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</si>
  <si>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</si>
  <si>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</si>
  <si>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</si>
  <si>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 xml:space="preserve">Recap 802/SA Task Force Meeting </t>
  </si>
  <si>
    <t>Au</t>
  </si>
  <si>
    <t>IEEE SA Reports</t>
  </si>
  <si>
    <t>2023 Electronic Media Update</t>
  </si>
  <si>
    <t>Marks</t>
  </si>
  <si>
    <t>AGENDA  -  IEEE 802 LMSC EXECUTIVE COMMITTEE MEETING
IEEE 802 LMSC 132nd Plenary Session</t>
  </si>
  <si>
    <t xml:space="preserve">APPROVE Motion: Approve  minutes of 07 Feb 2023 802 EC Teleconference 
</t>
  </si>
  <si>
    <t>Action Item Recap - 
Ref: TBA</t>
  </si>
  <si>
    <t xml:space="preserve">Orientation Report - </t>
  </si>
  <si>
    <t>FEE Waivers
Confirm meeting fee waivers for the Mar 2023 LMSC Session for the following individuals:
M: TBD     S: TBD</t>
  </si>
  <si>
    <t>Monday 1200 - 1430  (8:00 am to 10:30am EDT)
13 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</si>
</sst>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3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horizontal="left" vertical="top" wrapText="1" inden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5" fontId="20" fillId="0" borderId="11" xfId="0" applyNumberFormat="1" applyFont="1" applyBorder="1" applyAlignment="1">
      <alignment horizontal="right" vertical="top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165" fontId="20" fillId="22" borderId="11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5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>
      <alignment horizontal="right" vertical="top"/>
    </xf>
    <xf numFmtId="2" fontId="20" fillId="23" borderId="10" xfId="0" applyNumberFormat="1" applyFont="1" applyFill="1" applyBorder="1" applyAlignment="1">
      <alignment horizontal="left" vertical="top"/>
    </xf>
    <xf numFmtId="164" fontId="20" fillId="19" borderId="12" xfId="0" applyFont="1" applyFill="1" applyBorder="1" applyAlignment="1">
      <alignment horizontal="left" vertical="top" wrapText="1" indent="1"/>
    </xf>
    <xf numFmtId="164" fontId="20" fillId="19" borderId="12" xfId="0" applyFont="1" applyFill="1" applyBorder="1" applyAlignment="1">
      <alignment horizontal="left" vertical="top" wrapText="1"/>
    </xf>
    <xf numFmtId="1" fontId="20" fillId="19" borderId="12" xfId="0" applyNumberFormat="1" applyFont="1" applyFill="1" applyBorder="1" applyAlignment="1">
      <alignment horizontal="right" vertical="top"/>
    </xf>
    <xf numFmtId="164" fontId="20" fillId="19" borderId="17" xfId="0" applyFont="1" applyFill="1" applyBorder="1" applyAlignment="1">
      <alignment horizontal="left" vertical="top" wrapText="1" indent="1"/>
    </xf>
    <xf numFmtId="164" fontId="20" fillId="19" borderId="16" xfId="0" applyFont="1" applyFill="1" applyBorder="1" applyAlignment="1">
      <alignment horizontal="left" vertical="top" wrapText="1"/>
    </xf>
    <xf numFmtId="1" fontId="20" fillId="19" borderId="16" xfId="0" applyNumberFormat="1" applyFont="1" applyFill="1" applyBorder="1" applyAlignment="1">
      <alignment horizontal="right" vertical="top"/>
    </xf>
    <xf numFmtId="165" fontId="20" fillId="23" borderId="16" xfId="0" applyNumberFormat="1" applyFont="1" applyFill="1" applyBorder="1" applyAlignment="1">
      <alignment horizontal="right" vertical="top"/>
    </xf>
    <xf numFmtId="1" fontId="20" fillId="19" borderId="11" xfId="0" applyNumberFormat="1" applyFont="1" applyFill="1" applyBorder="1" applyAlignment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9" xfId="0" applyFont="1" applyFill="1" applyBorder="1" applyAlignment="1">
      <alignment vertical="top"/>
    </xf>
    <xf numFmtId="164" fontId="20" fillId="18" borderId="20" xfId="0" applyFont="1" applyFill="1" applyBorder="1" applyAlignment="1">
      <alignment horizontal="left" vertical="top" wrapText="1"/>
    </xf>
    <xf numFmtId="164" fontId="20" fillId="18" borderId="16" xfId="0" applyFont="1" applyFill="1" applyBorder="1" applyAlignment="1">
      <alignment horizontal="left" vertical="top" wrapText="1"/>
    </xf>
    <xf numFmtId="164" fontId="20" fillId="18" borderId="11" xfId="0" applyFont="1" applyFill="1" applyBorder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zoomScale="140" zoomScaleNormal="140" workbookViewId="0">
      <selection activeCell="C3" sqref="C3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51" customWidth="1"/>
    <col min="4" max="4" width="6.89453125" style="51" customWidth="1"/>
    <col min="5" max="5" width="2.3125" style="52" customWidth="1"/>
    <col min="6" max="6" width="6.47265625" style="53" customWidth="1"/>
    <col min="7" max="7" width="3.41796875" style="7" customWidth="1"/>
    <col min="8" max="8" width="3" style="54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254" ht="26.2" customHeight="1" x14ac:dyDescent="0.5">
      <c r="A1" s="1" t="s">
        <v>53</v>
      </c>
      <c r="B1" s="2"/>
      <c r="C1" s="3" t="s">
        <v>63</v>
      </c>
      <c r="D1" s="4"/>
      <c r="E1" s="5"/>
      <c r="F1" s="6"/>
      <c r="G1" s="7">
        <v>5</v>
      </c>
      <c r="H1" s="8"/>
    </row>
    <row r="2" spans="1:254" ht="24" customHeight="1" x14ac:dyDescent="0.5">
      <c r="A2" s="2"/>
      <c r="B2" s="2"/>
      <c r="C2" s="3" t="s">
        <v>68</v>
      </c>
      <c r="D2" s="4"/>
      <c r="E2" s="5"/>
      <c r="F2" s="6"/>
      <c r="H2" s="8"/>
    </row>
    <row r="3" spans="1:254" x14ac:dyDescent="0.5">
      <c r="A3" s="2"/>
      <c r="B3" s="2"/>
      <c r="C3" s="3"/>
      <c r="D3" s="4"/>
      <c r="E3" s="5"/>
      <c r="F3" s="6"/>
      <c r="H3" s="8"/>
    </row>
    <row r="4" spans="1:254" x14ac:dyDescent="0.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5">
      <c r="A5" s="11"/>
      <c r="B5" s="12"/>
      <c r="C5" s="13" t="s">
        <v>3</v>
      </c>
      <c r="D5" s="14"/>
      <c r="E5" s="15"/>
      <c r="F5" s="16"/>
      <c r="H5" s="17"/>
    </row>
    <row r="6" spans="1:254" x14ac:dyDescent="0.5">
      <c r="A6" s="18"/>
      <c r="B6" s="19"/>
      <c r="C6" s="20" t="s">
        <v>4</v>
      </c>
      <c r="D6" s="21"/>
      <c r="E6" s="22"/>
      <c r="F6" s="23"/>
      <c r="H6" s="24"/>
    </row>
    <row r="7" spans="1:254" x14ac:dyDescent="0.5">
      <c r="A7" s="2"/>
      <c r="B7" s="1"/>
      <c r="C7" s="25"/>
      <c r="D7" s="4"/>
      <c r="E7" s="5"/>
      <c r="F7" s="10"/>
      <c r="H7" s="8"/>
    </row>
    <row r="8" spans="1:254" x14ac:dyDescent="0.5">
      <c r="A8" s="26">
        <v>1</v>
      </c>
      <c r="B8" s="2"/>
      <c r="C8" s="25" t="s">
        <v>5</v>
      </c>
      <c r="D8" s="25" t="s">
        <v>6</v>
      </c>
      <c r="E8" s="27">
        <v>1</v>
      </c>
      <c r="F8" s="103">
        <f>F7+TIME(8,E7,0)</f>
        <v>0.33333333333333331</v>
      </c>
      <c r="H8" s="28">
        <v>6.9444444444444436E-4</v>
      </c>
    </row>
    <row r="9" spans="1:254" ht="10.15" customHeight="1" x14ac:dyDescent="0.5">
      <c r="A9" s="26">
        <v>2</v>
      </c>
      <c r="B9" s="2" t="s">
        <v>7</v>
      </c>
      <c r="C9" s="25" t="s">
        <v>8</v>
      </c>
      <c r="D9" s="25" t="s">
        <v>6</v>
      </c>
      <c r="E9" s="27">
        <v>5</v>
      </c>
      <c r="F9" s="10">
        <f t="shared" ref="F9:F58" si="0">F8+TIME(0,E8,0)</f>
        <v>0.33402777777777776</v>
      </c>
      <c r="H9" s="28">
        <v>6.9444444444444449E-3</v>
      </c>
    </row>
    <row r="10" spans="1:254" ht="22.25" customHeight="1" x14ac:dyDescent="0.5">
      <c r="A10" s="104">
        <f>A9+1</f>
        <v>3</v>
      </c>
      <c r="B10" s="74" t="s">
        <v>13</v>
      </c>
      <c r="C10" s="114" t="s">
        <v>51</v>
      </c>
      <c r="D10" s="75" t="s">
        <v>6</v>
      </c>
      <c r="E10" s="76">
        <v>2</v>
      </c>
      <c r="F10" s="103">
        <f t="shared" ref="F10" si="1">F9+TIME(0,E9,0)</f>
        <v>0.33749999999999997</v>
      </c>
      <c r="H10" s="28"/>
    </row>
    <row r="11" spans="1:254" ht="16.899999999999999" customHeight="1" x14ac:dyDescent="0.5">
      <c r="A11" s="29">
        <f>A10+0.01</f>
        <v>3.01</v>
      </c>
      <c r="B11" s="18" t="s">
        <v>9</v>
      </c>
      <c r="C11" s="121" t="s">
        <v>64</v>
      </c>
      <c r="D11" s="20" t="s">
        <v>29</v>
      </c>
      <c r="E11" s="30">
        <v>0</v>
      </c>
      <c r="F11" s="73">
        <f t="shared" si="0"/>
        <v>0.33888888888888885</v>
      </c>
      <c r="H11" s="31">
        <v>0</v>
      </c>
    </row>
    <row r="12" spans="1:254" s="102" customFormat="1" ht="23.25" customHeight="1" x14ac:dyDescent="0.5">
      <c r="A12" s="29">
        <f>A11+0.01</f>
        <v>3.0199999999999996</v>
      </c>
      <c r="B12" s="119" t="s">
        <v>9</v>
      </c>
      <c r="C12" s="122" t="s">
        <v>67</v>
      </c>
      <c r="D12" s="120" t="s">
        <v>41</v>
      </c>
      <c r="E12" s="30">
        <v>0</v>
      </c>
      <c r="F12" s="73">
        <f t="shared" si="0"/>
        <v>0.33888888888888885</v>
      </c>
      <c r="G12" s="100"/>
      <c r="H12" s="115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</row>
    <row r="13" spans="1:254" ht="10.15" customHeight="1" x14ac:dyDescent="0.5">
      <c r="A13" s="61"/>
      <c r="B13" s="74"/>
      <c r="D13" s="75"/>
      <c r="E13" s="76"/>
      <c r="F13" s="10">
        <f>F11+TIME(0,E11,0)</f>
        <v>0.33888888888888885</v>
      </c>
      <c r="H13" s="31"/>
    </row>
    <row r="14" spans="1:254" x14ac:dyDescent="0.5">
      <c r="A14" s="61">
        <v>4</v>
      </c>
      <c r="B14" s="74" t="s">
        <v>13</v>
      </c>
      <c r="C14" s="75" t="s">
        <v>11</v>
      </c>
      <c r="D14" s="75" t="s">
        <v>6</v>
      </c>
      <c r="E14" s="76">
        <v>2</v>
      </c>
      <c r="F14" s="10">
        <f t="shared" si="0"/>
        <v>0.33888888888888885</v>
      </c>
      <c r="H14" s="31">
        <v>0</v>
      </c>
    </row>
    <row r="15" spans="1:254" ht="10.15" customHeight="1" x14ac:dyDescent="0.5">
      <c r="A15" s="26"/>
      <c r="B15" s="2"/>
      <c r="C15" s="75"/>
      <c r="D15" s="25"/>
      <c r="E15" s="5">
        <v>0</v>
      </c>
      <c r="F15" s="10">
        <f t="shared" si="0"/>
        <v>0.34027777777777773</v>
      </c>
      <c r="H15" s="8">
        <v>0</v>
      </c>
    </row>
    <row r="16" spans="1:254" x14ac:dyDescent="0.5">
      <c r="A16" s="26"/>
      <c r="B16" s="2"/>
      <c r="C16" s="25" t="s">
        <v>12</v>
      </c>
      <c r="D16" s="25"/>
      <c r="E16" s="5">
        <v>0</v>
      </c>
      <c r="F16" s="10">
        <f t="shared" si="0"/>
        <v>0.34027777777777773</v>
      </c>
      <c r="H16" s="8"/>
    </row>
    <row r="17" spans="1:254" ht="10.15" customHeight="1" x14ac:dyDescent="0.5">
      <c r="A17" s="61">
        <f>5</f>
        <v>5</v>
      </c>
      <c r="B17" s="2"/>
      <c r="C17" s="25" t="s">
        <v>30</v>
      </c>
      <c r="D17" s="25" t="s">
        <v>6</v>
      </c>
      <c r="E17" s="5">
        <v>0</v>
      </c>
      <c r="F17" s="10">
        <f t="shared" si="0"/>
        <v>0.34027777777777773</v>
      </c>
      <c r="H17" s="31"/>
    </row>
    <row r="18" spans="1:254" ht="10.15" customHeight="1" x14ac:dyDescent="0.5">
      <c r="A18" s="61">
        <f>A17+0.01</f>
        <v>5.01</v>
      </c>
      <c r="B18" s="74" t="s">
        <v>13</v>
      </c>
      <c r="C18" s="77" t="s">
        <v>36</v>
      </c>
      <c r="D18" s="75" t="s">
        <v>6</v>
      </c>
      <c r="E18" s="76">
        <v>5</v>
      </c>
      <c r="F18" s="10">
        <f t="shared" si="0"/>
        <v>0.34027777777777773</v>
      </c>
      <c r="H18" s="31">
        <v>0</v>
      </c>
    </row>
    <row r="19" spans="1:254" ht="10.15" customHeight="1" x14ac:dyDescent="0.5">
      <c r="A19" s="61">
        <f>A18+0.01</f>
        <v>5.0199999999999996</v>
      </c>
      <c r="B19" s="74" t="s">
        <v>13</v>
      </c>
      <c r="C19" s="77" t="s">
        <v>14</v>
      </c>
      <c r="D19" s="75" t="s">
        <v>6</v>
      </c>
      <c r="E19" s="76">
        <v>3</v>
      </c>
      <c r="F19" s="10">
        <f t="shared" si="0"/>
        <v>0.34374999999999994</v>
      </c>
      <c r="H19" s="31">
        <v>0</v>
      </c>
    </row>
    <row r="20" spans="1:254" ht="10.15" customHeight="1" x14ac:dyDescent="0.5">
      <c r="A20" s="61">
        <f t="shared" ref="A20:A27" si="2">A19+0.01</f>
        <v>5.0299999999999994</v>
      </c>
      <c r="B20" s="74" t="s">
        <v>13</v>
      </c>
      <c r="C20" s="77" t="s">
        <v>15</v>
      </c>
      <c r="D20" s="75" t="s">
        <v>6</v>
      </c>
      <c r="E20" s="76">
        <v>3</v>
      </c>
      <c r="F20" s="103">
        <f t="shared" si="0"/>
        <v>0.34583333333333327</v>
      </c>
      <c r="H20" s="31">
        <v>0</v>
      </c>
    </row>
    <row r="21" spans="1:254" ht="10.15" customHeight="1" x14ac:dyDescent="0.5">
      <c r="A21" s="61">
        <f t="shared" si="2"/>
        <v>5.0399999999999991</v>
      </c>
      <c r="B21" s="74" t="s">
        <v>13</v>
      </c>
      <c r="C21" s="77" t="s">
        <v>16</v>
      </c>
      <c r="D21" s="75" t="s">
        <v>6</v>
      </c>
      <c r="E21" s="76">
        <v>1</v>
      </c>
      <c r="F21" s="103">
        <f t="shared" si="0"/>
        <v>0.3479166666666666</v>
      </c>
      <c r="H21" s="31"/>
    </row>
    <row r="22" spans="1:254" s="33" customFormat="1" ht="10.15" customHeight="1" x14ac:dyDescent="0.5">
      <c r="A22" s="61">
        <f t="shared" si="2"/>
        <v>5.0499999999999989</v>
      </c>
      <c r="B22" s="74" t="s">
        <v>13</v>
      </c>
      <c r="C22" s="77" t="s">
        <v>37</v>
      </c>
      <c r="D22" s="75" t="s">
        <v>6</v>
      </c>
      <c r="E22" s="76">
        <v>2</v>
      </c>
      <c r="F22" s="103">
        <f t="shared" si="0"/>
        <v>0.34861111111111104</v>
      </c>
      <c r="G22" s="32"/>
      <c r="H22" s="31"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0.15" customHeight="1" x14ac:dyDescent="0.5">
      <c r="A23" s="61">
        <f t="shared" si="2"/>
        <v>5.0599999999999987</v>
      </c>
      <c r="B23" s="74" t="s">
        <v>13</v>
      </c>
      <c r="C23" s="77" t="s">
        <v>52</v>
      </c>
      <c r="D23" s="75" t="s">
        <v>6</v>
      </c>
      <c r="E23" s="76">
        <v>1</v>
      </c>
      <c r="F23" s="103">
        <f t="shared" si="0"/>
        <v>0.34999999999999992</v>
      </c>
      <c r="H23" s="31">
        <v>0</v>
      </c>
    </row>
    <row r="24" spans="1:254" ht="10.15" customHeight="1" x14ac:dyDescent="0.5">
      <c r="A24" s="61">
        <f t="shared" si="2"/>
        <v>5.0699999999999985</v>
      </c>
      <c r="B24" s="74" t="s">
        <v>13</v>
      </c>
      <c r="C24" s="105" t="s">
        <v>17</v>
      </c>
      <c r="D24" s="106" t="s">
        <v>6</v>
      </c>
      <c r="E24" s="107">
        <v>1</v>
      </c>
      <c r="F24" s="103">
        <f t="shared" si="0"/>
        <v>0.35069444444444436</v>
      </c>
      <c r="H24" s="31"/>
    </row>
    <row r="25" spans="1:254" ht="10.15" customHeight="1" x14ac:dyDescent="0.5">
      <c r="A25" s="61">
        <f t="shared" si="2"/>
        <v>5.0799999999999983</v>
      </c>
      <c r="B25" s="74" t="s">
        <v>13</v>
      </c>
      <c r="C25" s="108" t="s">
        <v>34</v>
      </c>
      <c r="D25" s="109" t="s">
        <v>6</v>
      </c>
      <c r="E25" s="110">
        <v>1</v>
      </c>
      <c r="F25" s="111">
        <f t="shared" si="0"/>
        <v>0.35138888888888881</v>
      </c>
      <c r="H25" s="28">
        <v>3.4722222222222225E-3</v>
      </c>
    </row>
    <row r="26" spans="1:254" ht="10.15" customHeight="1" x14ac:dyDescent="0.5">
      <c r="A26" s="61">
        <f t="shared" si="2"/>
        <v>5.0899999999999981</v>
      </c>
      <c r="B26" s="74" t="s">
        <v>13</v>
      </c>
      <c r="C26" s="92" t="s">
        <v>18</v>
      </c>
      <c r="D26" s="93" t="s">
        <v>6</v>
      </c>
      <c r="E26" s="112">
        <v>2</v>
      </c>
      <c r="F26" s="111">
        <f t="shared" si="0"/>
        <v>0.35208333333333325</v>
      </c>
      <c r="H26" s="28">
        <v>3.4722222222222225E-3</v>
      </c>
    </row>
    <row r="27" spans="1:254" ht="10.15" customHeight="1" x14ac:dyDescent="0.5">
      <c r="A27" s="61">
        <f t="shared" si="2"/>
        <v>5.0999999999999979</v>
      </c>
      <c r="B27" s="74" t="s">
        <v>13</v>
      </c>
      <c r="C27" s="92" t="s">
        <v>19</v>
      </c>
      <c r="D27" s="93" t="s">
        <v>6</v>
      </c>
      <c r="E27" s="94">
        <v>10</v>
      </c>
      <c r="F27" s="111">
        <f t="shared" si="0"/>
        <v>0.35347222222222213</v>
      </c>
      <c r="H27" s="28"/>
    </row>
    <row r="28" spans="1:254" ht="10.15" customHeight="1" x14ac:dyDescent="0.5">
      <c r="A28" s="61">
        <f>A27+0.01</f>
        <v>5.1099999999999977</v>
      </c>
      <c r="B28" s="74" t="s">
        <v>13</v>
      </c>
      <c r="C28" s="80" t="s">
        <v>58</v>
      </c>
      <c r="D28" s="67" t="s">
        <v>6</v>
      </c>
      <c r="E28" s="82">
        <v>5</v>
      </c>
      <c r="F28" s="111">
        <f t="shared" si="0"/>
        <v>0.36041666666666655</v>
      </c>
      <c r="H28" s="28"/>
    </row>
    <row r="29" spans="1:254" ht="10.15" customHeight="1" x14ac:dyDescent="0.5">
      <c r="A29" s="61"/>
      <c r="B29" s="74"/>
      <c r="C29" s="80"/>
      <c r="D29" s="67"/>
      <c r="E29" s="82"/>
      <c r="F29" s="111"/>
      <c r="H29" s="28"/>
    </row>
    <row r="30" spans="1:254" ht="20.25" x14ac:dyDescent="0.5">
      <c r="A30" s="61">
        <f>A28+0.01</f>
        <v>5.1199999999999974</v>
      </c>
      <c r="B30" s="117" t="s">
        <v>13</v>
      </c>
      <c r="C30" s="67" t="s">
        <v>65</v>
      </c>
      <c r="D30" s="67" t="s">
        <v>38</v>
      </c>
      <c r="E30" s="82">
        <v>5</v>
      </c>
      <c r="F30" s="111">
        <f>F28+TIME(0,E28,0)</f>
        <v>0.36388888888888876</v>
      </c>
      <c r="H30" s="28"/>
    </row>
    <row r="31" spans="1:254" ht="10.15" customHeight="1" x14ac:dyDescent="0.5">
      <c r="A31" s="116"/>
      <c r="B31" s="118"/>
      <c r="C31" s="80"/>
      <c r="D31" s="67"/>
      <c r="E31" s="82"/>
      <c r="F31" s="111">
        <f>F30+TIME(0,E30,0)</f>
        <v>0.36736111111111097</v>
      </c>
      <c r="H31" s="28"/>
    </row>
    <row r="32" spans="1:254" x14ac:dyDescent="0.5">
      <c r="A32" s="61">
        <f>6</f>
        <v>6</v>
      </c>
      <c r="B32" s="57"/>
      <c r="C32" s="67" t="s">
        <v>31</v>
      </c>
      <c r="D32" s="67"/>
      <c r="E32" s="82"/>
      <c r="F32" s="81">
        <f t="shared" si="0"/>
        <v>0.36736111111111097</v>
      </c>
      <c r="H32" s="28">
        <v>3.4722222222222225E-3</v>
      </c>
    </row>
    <row r="33" spans="1:10" ht="10.15" customHeight="1" x14ac:dyDescent="0.5">
      <c r="A33" s="79">
        <f>A32+0.01</f>
        <v>6.01</v>
      </c>
      <c r="B33" s="57" t="s">
        <v>13</v>
      </c>
      <c r="C33" s="80" t="s">
        <v>22</v>
      </c>
      <c r="D33" s="67" t="s">
        <v>20</v>
      </c>
      <c r="E33" s="82">
        <v>5</v>
      </c>
      <c r="F33" s="81">
        <f t="shared" si="0"/>
        <v>0.36736111111111097</v>
      </c>
      <c r="H33" s="28">
        <v>3.4722222222222225E-3</v>
      </c>
      <c r="J33" s="60"/>
    </row>
    <row r="34" spans="1:10" ht="10.15" customHeight="1" x14ac:dyDescent="0.5">
      <c r="A34" s="79">
        <f t="shared" ref="A34:A37" si="3">A33+0.01</f>
        <v>6.02</v>
      </c>
      <c r="B34" s="57" t="s">
        <v>13</v>
      </c>
      <c r="C34" s="80" t="s">
        <v>39</v>
      </c>
      <c r="D34" s="67" t="s">
        <v>23</v>
      </c>
      <c r="E34" s="83">
        <v>10</v>
      </c>
      <c r="F34" s="81">
        <f t="shared" si="0"/>
        <v>0.37083333333333318</v>
      </c>
      <c r="H34" s="28">
        <v>3.4722222222222225E-3</v>
      </c>
    </row>
    <row r="35" spans="1:10" ht="10.15" customHeight="1" x14ac:dyDescent="0.5">
      <c r="A35" s="79">
        <f t="shared" si="3"/>
        <v>6.0299999999999994</v>
      </c>
      <c r="B35" s="96" t="s">
        <v>13</v>
      </c>
      <c r="C35" s="92" t="s">
        <v>24</v>
      </c>
      <c r="D35" s="93" t="s">
        <v>42</v>
      </c>
      <c r="E35" s="94">
        <v>10</v>
      </c>
      <c r="F35" s="95">
        <f t="shared" si="0"/>
        <v>0.3777777777777776</v>
      </c>
      <c r="H35" s="28"/>
    </row>
    <row r="36" spans="1:10" ht="10.15" customHeight="1" x14ac:dyDescent="0.5">
      <c r="A36" s="79">
        <f t="shared" si="3"/>
        <v>6.0399999999999991</v>
      </c>
      <c r="B36" s="96" t="s">
        <v>13</v>
      </c>
      <c r="C36" s="92" t="s">
        <v>66</v>
      </c>
      <c r="D36" s="93" t="s">
        <v>62</v>
      </c>
      <c r="E36" s="94">
        <v>3</v>
      </c>
      <c r="F36" s="95">
        <f t="shared" si="0"/>
        <v>0.38472222222222202</v>
      </c>
      <c r="H36" s="28"/>
    </row>
    <row r="37" spans="1:10" ht="10.15" customHeight="1" x14ac:dyDescent="0.5">
      <c r="A37" s="79">
        <f t="shared" si="3"/>
        <v>6.0499999999999989</v>
      </c>
      <c r="B37" s="96" t="s">
        <v>13</v>
      </c>
      <c r="C37" s="92" t="s">
        <v>61</v>
      </c>
      <c r="D37" s="93" t="s">
        <v>29</v>
      </c>
      <c r="E37" s="94">
        <v>2</v>
      </c>
      <c r="F37" s="95">
        <f t="shared" si="0"/>
        <v>0.38680555555555535</v>
      </c>
      <c r="H37" s="28"/>
    </row>
    <row r="38" spans="1:10" ht="10.15" customHeight="1" x14ac:dyDescent="0.5">
      <c r="A38" s="79"/>
      <c r="B38" s="96"/>
      <c r="C38" s="92"/>
      <c r="D38" s="93"/>
      <c r="E38" s="94"/>
      <c r="F38" s="95">
        <f t="shared" si="0"/>
        <v>0.38819444444444423</v>
      </c>
      <c r="H38" s="28"/>
    </row>
    <row r="39" spans="1:10" ht="15" customHeight="1" x14ac:dyDescent="0.5">
      <c r="A39" s="79">
        <v>7</v>
      </c>
      <c r="B39" s="96"/>
      <c r="C39" s="93" t="s">
        <v>48</v>
      </c>
      <c r="D39" s="93"/>
      <c r="E39" s="94"/>
      <c r="F39" s="95">
        <f t="shared" si="0"/>
        <v>0.38819444444444423</v>
      </c>
      <c r="H39" s="28"/>
    </row>
    <row r="40" spans="1:10" ht="10.15" customHeight="1" x14ac:dyDescent="0.5">
      <c r="A40" s="79"/>
      <c r="B40" s="96"/>
      <c r="C40" s="92"/>
      <c r="D40" s="93"/>
      <c r="E40" s="94"/>
      <c r="F40" s="95">
        <f t="shared" si="0"/>
        <v>0.38819444444444423</v>
      </c>
      <c r="H40" s="28"/>
    </row>
    <row r="41" spans="1:10" ht="10.15" customHeight="1" x14ac:dyDescent="0.5">
      <c r="A41" s="79">
        <v>8</v>
      </c>
      <c r="B41" s="57"/>
      <c r="C41" s="67" t="s">
        <v>32</v>
      </c>
      <c r="D41" s="67"/>
      <c r="E41" s="82"/>
      <c r="F41" s="95">
        <f t="shared" si="0"/>
        <v>0.38819444444444423</v>
      </c>
      <c r="H41" s="28"/>
    </row>
    <row r="42" spans="1:10" ht="10.15" customHeight="1" x14ac:dyDescent="0.5">
      <c r="A42" s="79">
        <f t="shared" ref="A42:A55" si="4">A41+0.01</f>
        <v>8.01</v>
      </c>
      <c r="B42" s="57" t="s">
        <v>13</v>
      </c>
      <c r="C42" s="80" t="s">
        <v>43</v>
      </c>
      <c r="D42" s="67" t="s">
        <v>35</v>
      </c>
      <c r="E42" s="82">
        <v>3</v>
      </c>
      <c r="F42" s="95">
        <f>F41+TIME(0,E41,0)</f>
        <v>0.38819444444444423</v>
      </c>
      <c r="H42" s="28">
        <v>3.4722222222222225E-3</v>
      </c>
      <c r="J42" s="60"/>
    </row>
    <row r="43" spans="1:10" ht="10.15" customHeight="1" x14ac:dyDescent="0.5">
      <c r="A43" s="79">
        <f>A42+0.01</f>
        <v>8.02</v>
      </c>
      <c r="B43" s="57" t="s">
        <v>13</v>
      </c>
      <c r="C43" s="66" t="s">
        <v>44</v>
      </c>
      <c r="D43" s="67" t="s">
        <v>41</v>
      </c>
      <c r="E43" s="82">
        <v>3</v>
      </c>
      <c r="F43" s="95">
        <f t="shared" si="0"/>
        <v>0.39027777777777756</v>
      </c>
      <c r="H43" s="28">
        <v>3.4722222222222225E-3</v>
      </c>
    </row>
    <row r="44" spans="1:10" ht="10.15" customHeight="1" x14ac:dyDescent="0.5">
      <c r="A44" s="79">
        <f t="shared" si="4"/>
        <v>8.0299999999999994</v>
      </c>
      <c r="B44" s="57" t="s">
        <v>13</v>
      </c>
      <c r="C44" s="66" t="s">
        <v>45</v>
      </c>
      <c r="D44" s="67" t="s">
        <v>40</v>
      </c>
      <c r="E44" s="82">
        <v>3</v>
      </c>
      <c r="F44" s="95">
        <f t="shared" si="0"/>
        <v>0.39236111111111088</v>
      </c>
      <c r="H44" s="28"/>
    </row>
    <row r="45" spans="1:10" ht="10.15" customHeight="1" x14ac:dyDescent="0.5">
      <c r="A45" s="79">
        <f t="shared" si="4"/>
        <v>8.0399999999999991</v>
      </c>
      <c r="B45" s="57" t="s">
        <v>13</v>
      </c>
      <c r="C45" s="66" t="s">
        <v>46</v>
      </c>
      <c r="D45" s="67" t="s">
        <v>40</v>
      </c>
      <c r="E45" s="82">
        <v>3</v>
      </c>
      <c r="F45" s="95">
        <f t="shared" si="0"/>
        <v>0.39444444444444421</v>
      </c>
      <c r="H45" s="28"/>
    </row>
    <row r="46" spans="1:10" ht="10.15" customHeight="1" x14ac:dyDescent="0.5">
      <c r="A46" s="79">
        <f t="shared" si="4"/>
        <v>8.0499999999999989</v>
      </c>
      <c r="B46" s="57" t="s">
        <v>13</v>
      </c>
      <c r="C46" s="66" t="s">
        <v>47</v>
      </c>
      <c r="D46" s="67" t="s">
        <v>59</v>
      </c>
      <c r="E46" s="82">
        <v>3</v>
      </c>
      <c r="F46" s="95">
        <f t="shared" si="0"/>
        <v>0.39652777777777753</v>
      </c>
      <c r="H46" s="28"/>
    </row>
    <row r="47" spans="1:10" ht="10.15" customHeight="1" x14ac:dyDescent="0.5">
      <c r="A47" s="79">
        <f t="shared" si="4"/>
        <v>8.0599999999999987</v>
      </c>
      <c r="B47" s="57" t="s">
        <v>13</v>
      </c>
      <c r="C47" s="66" t="s">
        <v>49</v>
      </c>
      <c r="D47" s="67" t="s">
        <v>29</v>
      </c>
      <c r="E47" s="82">
        <v>3</v>
      </c>
      <c r="F47" s="95">
        <f t="shared" si="0"/>
        <v>0.39861111111111086</v>
      </c>
      <c r="H47" s="28"/>
    </row>
    <row r="48" spans="1:10" ht="10.15" customHeight="1" x14ac:dyDescent="0.5">
      <c r="A48" s="79"/>
      <c r="B48" s="57"/>
      <c r="C48" s="66"/>
      <c r="D48" s="67"/>
      <c r="E48" s="82"/>
      <c r="F48" s="95"/>
      <c r="H48" s="28"/>
    </row>
    <row r="49" spans="1:254" x14ac:dyDescent="0.5">
      <c r="A49" s="79">
        <v>9</v>
      </c>
      <c r="B49" s="57"/>
      <c r="C49" s="67" t="s">
        <v>33</v>
      </c>
      <c r="D49" s="67"/>
      <c r="E49" s="82"/>
      <c r="F49" s="95">
        <f>F47+TIME(0,E47,0)</f>
        <v>0.40069444444444419</v>
      </c>
      <c r="H49" s="28"/>
      <c r="J49" s="60"/>
    </row>
    <row r="50" spans="1:254" ht="10.15" customHeight="1" x14ac:dyDescent="0.5">
      <c r="A50" s="79"/>
      <c r="B50" s="57"/>
      <c r="C50" s="67"/>
      <c r="D50" s="67"/>
      <c r="E50" s="82"/>
      <c r="F50" s="95"/>
      <c r="H50" s="28"/>
      <c r="J50" s="60"/>
    </row>
    <row r="51" spans="1:254" x14ac:dyDescent="0.5">
      <c r="A51" s="79">
        <v>10</v>
      </c>
      <c r="B51" s="57"/>
      <c r="C51" s="67" t="s">
        <v>60</v>
      </c>
      <c r="D51" s="67"/>
      <c r="E51" s="82"/>
      <c r="F51" s="95">
        <f>F49+TIME(0,E49,0)</f>
        <v>0.40069444444444419</v>
      </c>
      <c r="H51" s="28">
        <v>2.0833333333333333E-3</v>
      </c>
    </row>
    <row r="52" spans="1:254" ht="10.15" customHeight="1" x14ac:dyDescent="0.5">
      <c r="A52" s="84">
        <f t="shared" si="4"/>
        <v>10.01</v>
      </c>
      <c r="B52" s="72" t="s">
        <v>10</v>
      </c>
      <c r="C52" s="113" t="s">
        <v>54</v>
      </c>
      <c r="D52" s="85" t="s">
        <v>50</v>
      </c>
      <c r="E52" s="86">
        <v>0</v>
      </c>
      <c r="F52" s="87">
        <f t="shared" si="0"/>
        <v>0.40069444444444419</v>
      </c>
      <c r="H52" s="28"/>
    </row>
    <row r="53" spans="1:254" ht="10.15" customHeight="1" x14ac:dyDescent="0.5">
      <c r="A53" s="84">
        <f t="shared" si="4"/>
        <v>10.02</v>
      </c>
      <c r="B53" s="72" t="s">
        <v>10</v>
      </c>
      <c r="C53" s="113" t="s">
        <v>55</v>
      </c>
      <c r="D53" s="85" t="s">
        <v>50</v>
      </c>
      <c r="E53" s="86">
        <v>0</v>
      </c>
      <c r="F53" s="87">
        <f t="shared" si="0"/>
        <v>0.40069444444444419</v>
      </c>
      <c r="H53" s="78"/>
    </row>
    <row r="54" spans="1:254" ht="10.15" customHeight="1" x14ac:dyDescent="0.5">
      <c r="A54" s="84">
        <f t="shared" si="4"/>
        <v>10.029999999999999</v>
      </c>
      <c r="B54" s="72" t="s">
        <v>10</v>
      </c>
      <c r="C54" s="113" t="s">
        <v>56</v>
      </c>
      <c r="D54" s="85" t="s">
        <v>50</v>
      </c>
      <c r="E54" s="86">
        <v>0</v>
      </c>
      <c r="F54" s="87">
        <f t="shared" si="0"/>
        <v>0.40069444444444419</v>
      </c>
      <c r="H54" s="97"/>
    </row>
    <row r="55" spans="1:254" ht="10.15" customHeight="1" x14ac:dyDescent="0.5">
      <c r="A55" s="84">
        <f t="shared" si="4"/>
        <v>10.039999999999999</v>
      </c>
      <c r="B55" s="72" t="s">
        <v>10</v>
      </c>
      <c r="C55" s="113" t="s">
        <v>57</v>
      </c>
      <c r="D55" s="85" t="s">
        <v>50</v>
      </c>
      <c r="E55" s="86">
        <v>0</v>
      </c>
      <c r="F55" s="87">
        <f t="shared" si="0"/>
        <v>0.40069444444444419</v>
      </c>
      <c r="H55" s="97"/>
    </row>
    <row r="56" spans="1:254" s="102" customFormat="1" ht="10.15" customHeight="1" x14ac:dyDescent="0.5">
      <c r="A56" s="99"/>
      <c r="B56" s="96"/>
      <c r="C56" s="92"/>
      <c r="D56" s="93"/>
      <c r="E56" s="94"/>
      <c r="F56" s="95"/>
      <c r="G56" s="100"/>
      <c r="H56" s="101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0"/>
      <c r="IN56" s="100"/>
      <c r="IO56" s="100"/>
      <c r="IP56" s="100"/>
      <c r="IQ56" s="100"/>
      <c r="IR56" s="100"/>
      <c r="IS56" s="100"/>
      <c r="IT56" s="100"/>
    </row>
    <row r="57" spans="1:254" ht="10.15" customHeight="1" x14ac:dyDescent="0.5">
      <c r="A57" s="79">
        <v>11</v>
      </c>
      <c r="B57" s="57" t="s">
        <v>13</v>
      </c>
      <c r="C57" s="67" t="s">
        <v>25</v>
      </c>
      <c r="D57" s="67" t="s">
        <v>6</v>
      </c>
      <c r="E57" s="82">
        <v>3</v>
      </c>
      <c r="F57" s="95">
        <f>F55+TIME(0,E55,0)</f>
        <v>0.40069444444444419</v>
      </c>
      <c r="H57" s="8"/>
    </row>
    <row r="58" spans="1:254" ht="10.15" customHeight="1" x14ac:dyDescent="0.5">
      <c r="A58" s="88"/>
      <c r="B58" s="89"/>
      <c r="C58" s="90"/>
      <c r="D58" s="90"/>
      <c r="E58" s="91"/>
      <c r="F58" s="81">
        <f t="shared" si="0"/>
        <v>0.40277777777777751</v>
      </c>
      <c r="H58" s="8"/>
    </row>
    <row r="59" spans="1:254" ht="10.15" customHeight="1" x14ac:dyDescent="0.5">
      <c r="A59" s="68"/>
      <c r="B59" s="62"/>
      <c r="C59" s="71"/>
      <c r="D59" s="69"/>
      <c r="E59" s="38"/>
      <c r="F59" s="70"/>
      <c r="H59" s="35"/>
    </row>
    <row r="60" spans="1:254" ht="10.15" customHeight="1" x14ac:dyDescent="0.5">
      <c r="A60" s="98">
        <v>12</v>
      </c>
      <c r="B60" s="58" t="s">
        <v>21</v>
      </c>
      <c r="C60" s="59" t="s">
        <v>26</v>
      </c>
      <c r="D60" s="63" t="s">
        <v>6</v>
      </c>
      <c r="E60" s="64"/>
      <c r="F60" s="65">
        <v>0.4375</v>
      </c>
      <c r="H60" s="40"/>
    </row>
    <row r="61" spans="1:254" ht="24.75" customHeight="1" x14ac:dyDescent="0.5">
      <c r="A61" s="36"/>
      <c r="B61" s="37"/>
      <c r="C61" s="34"/>
      <c r="D61" s="34"/>
      <c r="E61" s="38"/>
      <c r="F61" s="39"/>
      <c r="H61" s="42" t="s">
        <v>1</v>
      </c>
    </row>
    <row r="62" spans="1:254" x14ac:dyDescent="0.5">
      <c r="A62" s="41" t="s">
        <v>1</v>
      </c>
      <c r="B62" s="37" t="s">
        <v>1</v>
      </c>
      <c r="C62" s="34" t="s">
        <v>27</v>
      </c>
      <c r="D62" s="34"/>
      <c r="E62" s="38" t="s">
        <v>1</v>
      </c>
      <c r="F62" s="39" t="s">
        <v>1</v>
      </c>
      <c r="H62" s="47"/>
    </row>
    <row r="63" spans="1:254" x14ac:dyDescent="0.5">
      <c r="A63" s="37"/>
      <c r="B63" s="43"/>
      <c r="C63" s="34" t="s">
        <v>28</v>
      </c>
      <c r="D63" s="44"/>
      <c r="E63" s="45"/>
      <c r="F63" s="46"/>
      <c r="H63" s="47"/>
    </row>
    <row r="64" spans="1:254" x14ac:dyDescent="0.5">
      <c r="A64" s="37"/>
      <c r="B64" s="43"/>
      <c r="C64" s="34"/>
      <c r="D64" s="44"/>
      <c r="E64" s="45"/>
      <c r="F64" s="46"/>
    </row>
    <row r="65" spans="1:4" x14ac:dyDescent="0.5">
      <c r="A65" s="48"/>
      <c r="B65" s="49"/>
      <c r="C65" s="50"/>
    </row>
    <row r="66" spans="1:4" x14ac:dyDescent="0.5">
      <c r="A66" s="48"/>
      <c r="B66" s="49"/>
      <c r="C66" s="55"/>
      <c r="D66" s="55"/>
    </row>
    <row r="67" spans="1:4" x14ac:dyDescent="0.5">
      <c r="A67" s="48"/>
      <c r="B67" s="49"/>
      <c r="C67" s="56"/>
      <c r="D67" s="55"/>
    </row>
    <row r="68" spans="1:4" x14ac:dyDescent="0.5">
      <c r="D68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2023-01-13T20:49:20Z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