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207/"/>
    </mc:Choice>
  </mc:AlternateContent>
  <xr:revisionPtr revIDLastSave="9" documentId="8_{CA80EEDD-658A-4EE6-A9E4-71FF50C11ADA}" xr6:coauthVersionLast="47" xr6:coauthVersionMax="47" xr10:uidLastSave="{4327551A-192D-4910-8FB0-5DD1028E35F5}"/>
  <bookViews>
    <workbookView xWindow="-37200" yWindow="5595" windowWidth="17475" windowHeight="24585" xr2:uid="{00000000-000D-0000-FFFF-FFFF00000000}"/>
  </bookViews>
  <sheets>
    <sheet name="EC Telecon Tues 07 Feb Agenda" sheetId="1" r:id="rId1"/>
    <sheet name="EC Roster - Vote Calculator" sheetId="2" r:id="rId2"/>
  </sheets>
  <definedNames>
    <definedName name="_xlnm.Print_Area" localSheetId="0">'EC Telecon Tues 07 Feb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A11" i="1"/>
  <c r="F8" i="1" l="1"/>
  <c r="A16" i="1"/>
  <c r="A30" i="1" l="1"/>
  <c r="A32" i="1"/>
  <c r="A26" i="1" l="1"/>
  <c r="A27" i="1" s="1"/>
  <c r="A28" i="1" s="1"/>
  <c r="A24" i="1"/>
  <c r="A18" i="1"/>
  <c r="A19" i="1" s="1"/>
  <c r="A20" i="1" s="1"/>
  <c r="A21" i="1" s="1"/>
  <c r="A22" i="1" s="1"/>
  <c r="A13" i="1"/>
  <c r="A14" i="1" s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2" i="1" s="1"/>
  <c r="F13" i="1" s="1"/>
  <c r="F14" i="1" s="1"/>
  <c r="F15" i="1" s="1"/>
  <c r="F16" i="1" l="1"/>
  <c r="F17" i="1" l="1"/>
  <c r="F18" i="1" s="1"/>
  <c r="F19" i="1" s="1"/>
  <c r="F20" i="1" l="1"/>
  <c r="F21" i="1" l="1"/>
  <c r="F22" i="1" s="1"/>
  <c r="F23" i="1" s="1"/>
  <c r="F24" i="1" s="1"/>
  <c r="F25" i="1" s="1"/>
  <c r="F26" i="1" s="1"/>
  <c r="F27" i="1" s="1"/>
  <c r="F28" i="1" l="1"/>
  <c r="F29" i="1" s="1"/>
  <c r="F30" i="1" s="1"/>
  <c r="F31" i="1" s="1"/>
</calcChain>
</file>

<file path=xl/sharedStrings.xml><?xml version="1.0" encoding="utf-8"?>
<sst xmlns="http://schemas.openxmlformats.org/spreadsheetml/2006/main" count="107" uniqueCount="76">
  <si>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</si>
  <si>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</si>
  <si>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</si>
  <si>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</si>
  <si>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</si>
  <si>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</si>
  <si>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</si>
  <si>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</si>
  <si>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</si>
  <si>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</si>
  <si>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</si>
  <si>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</si>
  <si>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</si>
  <si>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</si>
  <si>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</si>
  <si>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</si>
  <si>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</si>
  <si>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</si>
  <si>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</si>
  <si>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</si>
  <si>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</si>
  <si>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</si>
  <si>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</si>
  <si>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</si>
  <si>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</si>
  <si>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</si>
  <si>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</si>
  <si>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</si>
  <si>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</si>
  <si>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</si>
  <si>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</si>
  <si>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</si>
  <si>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</si>
  <si>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</si>
  <si>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</si>
  <si>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</si>
  <si>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</si>
  <si>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</si>
  <si>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</si>
  <si>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</si>
  <si>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</si>
  <si>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</si>
  <si>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</si>
  <si>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</si>
  <si>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</si>
  <si>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</si>
  <si>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</si>
  <si>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</si>
  <si>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</si>
  <si>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</si>
  <si>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</si>
  <si>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</si>
  <si>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</si>
  <si>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</si>
  <si>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</si>
  <si>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</si>
  <si>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</si>
  <si>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</si>
  <si>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</si>
  <si>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Tuesday 1900-2100 UTC, 07 Feb 2023</t>
  </si>
  <si>
    <t>Powell</t>
  </si>
  <si>
    <t xml:space="preserve">To IEEE SA Ballot, P802.15.3-RevB Draft 4 </t>
  </si>
  <si>
    <t>Update on the draft policy statement on IEEE 802 wireless</t>
  </si>
  <si>
    <t>Au</t>
  </si>
  <si>
    <t>Peter Yee</t>
  </si>
  <si>
    <t>Agenda Items from WG / TAG Chairs</t>
  </si>
  <si>
    <t>IEEE 802 Participants / Senior membership</t>
  </si>
  <si>
    <t>Law</t>
  </si>
  <si>
    <t>MI*</t>
  </si>
  <si>
    <t>To NesCom, 802.3.2 (IEEE 802.3.2a), YANG Data Model Definitions, Revision PAR
Motion: Approve forwarding IEEE P802.3.2 (IEEE 802.3.2a) PAR documentation in &lt;https://mentor.ieee.org/802-ec/dcn/23/ec-23-0016-00-00EC-ieee-p802-3-2-ieee-802-3-2a-draft-par-response.pdf&gt; to NesCom
M: Law     S: D'Ambrosia</t>
  </si>
  <si>
    <t>2023 Electronic Media Update</t>
  </si>
  <si>
    <t>D'Ambrosia/Haasz</t>
  </si>
  <si>
    <t>To NesCom, 802.3.1 (IEEE 802.3.1b), Structure of Management Information version 2 (SMIv2) Data Model Definitions, Revision PAR
Motion: Approve forwarding IEEE P802.3.1 (IEEE 802.3.1b) PAR documentation in &lt;https://mentor.ieee.org/802-ec/dcn/23/ec-23-0015-00-00EC-ieee-p802-3-1-ieee-802-3-1b-draft-par-response.pdf&gt; to NesCom
M: Law     S: D'Ambrosia</t>
  </si>
  <si>
    <t>R6</t>
  </si>
  <si>
    <r>
      <t xml:space="preserve">Approval of Minutes - 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Nov 2022 802 EC Closing - https://mentor.ieee.org/802-ec/dcn/22/ec-22-0180-00-00EC-nov-2022-plenary-802-ec-closing-mtg-minutes.pdf
</t>
    </r>
    <r>
      <rPr>
        <sz val="10"/>
        <color rgb="FF000000"/>
        <rFont val="Calibri"/>
        <family val="2"/>
      </rPr>
      <t>• Dec 2022 802 EC Monthly Teleconference - https://mentor.ieee.org/802-ec/dcn/22/ec-22-0253-00-00EC-13-dec-2022-802-ec-monthly-teleconference-minutes.pdf
M: D'Ambrosia     S: Rosdahl</t>
    </r>
    <r>
      <rPr>
        <sz val="10"/>
        <color rgb="FF000000"/>
        <rFont val="Cambria"/>
        <family val="1"/>
      </rPr>
      <t xml:space="preserve">
</t>
    </r>
  </si>
  <si>
    <t>Update - EC Action Item Summary
https://mentor.ieee.org/802-ec/dcn/19/ec-19-0085-74-00EC-ec-action-items-ongoing.docx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</si>
</sst>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i/>
      <sz val="10"/>
      <color indexed="8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3" fillId="0" borderId="38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2" fontId="13" fillId="0" borderId="0" xfId="0" applyNumberFormat="1" applyFont="1" applyAlignment="1">
      <alignment horizontal="left"/>
    </xf>
    <xf numFmtId="2" fontId="15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right" vertical="top" wrapText="1"/>
    </xf>
    <xf numFmtId="2" fontId="13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 indent="2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C17" sqref="C17"/>
    </sheetView>
  </sheetViews>
  <sheetFormatPr defaultColWidth="8.87890625" defaultRowHeight="12.7" x14ac:dyDescent="0.5"/>
  <cols>
    <col min="1" max="1" width="5.64453125" style="53" customWidth="1"/>
    <col min="2" max="2" width="7.64453125" style="95" customWidth="1"/>
    <col min="3" max="3" width="53" style="53" customWidth="1"/>
    <col min="4" max="4" width="15.29296875" style="53" customWidth="1"/>
    <col min="5" max="5" width="5.17578125" style="95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73</v>
      </c>
      <c r="B1" s="48"/>
      <c r="C1" s="117" t="s">
        <v>58</v>
      </c>
      <c r="D1" s="49"/>
      <c r="E1" s="50"/>
      <c r="F1" s="51"/>
    </row>
    <row r="2" spans="1:9" x14ac:dyDescent="0.5">
      <c r="A2" s="54"/>
      <c r="B2" s="105"/>
      <c r="C2" s="114" t="s">
        <v>59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3" customFormat="1" x14ac:dyDescent="0.5">
      <c r="A7" s="100"/>
      <c r="B7" s="101"/>
      <c r="C7" s="102"/>
      <c r="D7" s="102"/>
      <c r="E7" s="80"/>
      <c r="F7" s="103"/>
      <c r="G7" s="104"/>
    </row>
    <row r="8" spans="1:9" x14ac:dyDescent="0.5">
      <c r="A8" s="106">
        <f>1</f>
        <v>1</v>
      </c>
      <c r="B8" s="97"/>
      <c r="C8" s="98" t="s">
        <v>6</v>
      </c>
      <c r="D8" s="77" t="s">
        <v>1</v>
      </c>
      <c r="E8" s="56">
        <v>5</v>
      </c>
      <c r="F8" s="99">
        <f>TIME(14,0,0)</f>
        <v>0.58333333333333337</v>
      </c>
    </row>
    <row r="9" spans="1:9" x14ac:dyDescent="0.5">
      <c r="A9" s="106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99">
        <f t="shared" ref="F9:F31" si="0">F8+TIME(0,E8,0)</f>
        <v>0.58680555555555558</v>
      </c>
      <c r="G9" s="137"/>
      <c r="H9" s="137"/>
      <c r="I9" s="137"/>
    </row>
    <row r="10" spans="1:9" ht="25.35" x14ac:dyDescent="0.5">
      <c r="A10" s="115">
        <f t="shared" ref="A10:A11" si="1">A9+0.01</f>
        <v>2.0099999999999998</v>
      </c>
      <c r="B10" s="118" t="s">
        <v>8</v>
      </c>
      <c r="C10" s="119" t="s">
        <v>51</v>
      </c>
      <c r="D10" s="110" t="s">
        <v>1</v>
      </c>
      <c r="E10" s="113">
        <v>2</v>
      </c>
      <c r="F10" s="116">
        <f t="shared" si="0"/>
        <v>0.59027777777777779</v>
      </c>
      <c r="H10" s="52"/>
      <c r="I10" s="52"/>
    </row>
    <row r="11" spans="1:9" ht="112" customHeight="1" x14ac:dyDescent="0.5">
      <c r="A11" s="134">
        <f>A10+0.01</f>
        <v>2.0199999999999996</v>
      </c>
      <c r="B11" s="138" t="s">
        <v>68</v>
      </c>
      <c r="C11" s="139" t="s">
        <v>74</v>
      </c>
      <c r="D11" s="140" t="s">
        <v>47</v>
      </c>
      <c r="E11" s="141">
        <v>0</v>
      </c>
      <c r="F11" s="142">
        <f t="shared" si="0"/>
        <v>0.59166666666666667</v>
      </c>
      <c r="H11" s="52"/>
      <c r="I11" s="52"/>
    </row>
    <row r="12" spans="1:9" s="83" customFormat="1" x14ac:dyDescent="0.5">
      <c r="A12" s="107"/>
      <c r="B12" s="108"/>
      <c r="C12" s="109"/>
      <c r="D12" s="110"/>
      <c r="E12" s="113"/>
      <c r="F12" s="116">
        <f>F10+TIME(0,E10,0)</f>
        <v>0.59166666666666667</v>
      </c>
      <c r="G12" s="104"/>
      <c r="H12" s="104"/>
      <c r="I12" s="104"/>
    </row>
    <row r="13" spans="1:9" x14ac:dyDescent="0.5">
      <c r="A13" s="106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6">
        <f t="shared" si="0"/>
        <v>0.59166666666666667</v>
      </c>
    </row>
    <row r="14" spans="1:9" x14ac:dyDescent="0.5">
      <c r="A14" s="111">
        <f t="shared" ref="A14:A15" si="2">A13+0.01</f>
        <v>3.01</v>
      </c>
      <c r="B14" s="76" t="s">
        <v>7</v>
      </c>
      <c r="C14" s="77" t="s">
        <v>54</v>
      </c>
      <c r="D14" s="77" t="s">
        <v>0</v>
      </c>
      <c r="E14" s="56">
        <v>10</v>
      </c>
      <c r="F14" s="99">
        <f t="shared" si="0"/>
        <v>0.59513888888888888</v>
      </c>
    </row>
    <row r="15" spans="1:9" x14ac:dyDescent="0.5">
      <c r="A15" s="111">
        <f t="shared" si="2"/>
        <v>3.0199999999999996</v>
      </c>
      <c r="B15" s="76" t="s">
        <v>8</v>
      </c>
      <c r="C15" s="77" t="s">
        <v>52</v>
      </c>
      <c r="D15" s="77" t="s">
        <v>53</v>
      </c>
      <c r="E15" s="56">
        <v>10</v>
      </c>
      <c r="F15" s="99">
        <f t="shared" si="0"/>
        <v>0.6020833333333333</v>
      </c>
    </row>
    <row r="16" spans="1:9" ht="43.35" customHeight="1" x14ac:dyDescent="0.5">
      <c r="A16" s="111">
        <f>3.09</f>
        <v>3.09</v>
      </c>
      <c r="B16" s="76" t="s">
        <v>49</v>
      </c>
      <c r="C16" s="77" t="s">
        <v>75</v>
      </c>
      <c r="D16" s="77" t="s">
        <v>47</v>
      </c>
      <c r="E16" s="56">
        <v>5</v>
      </c>
      <c r="F16" s="99">
        <f t="shared" si="0"/>
        <v>0.60902777777777772</v>
      </c>
    </row>
    <row r="17" spans="1:10" x14ac:dyDescent="0.5">
      <c r="A17" s="75"/>
      <c r="B17" s="76"/>
      <c r="C17" s="77"/>
      <c r="D17" s="77"/>
      <c r="E17" s="56"/>
      <c r="F17" s="99">
        <f t="shared" si="0"/>
        <v>0.61249999999999993</v>
      </c>
    </row>
    <row r="18" spans="1:10" x14ac:dyDescent="0.5">
      <c r="A18" s="106">
        <f>4</f>
        <v>4</v>
      </c>
      <c r="B18" s="76"/>
      <c r="C18" s="127" t="s">
        <v>65</v>
      </c>
      <c r="D18" s="77"/>
      <c r="E18" s="56"/>
      <c r="F18" s="99">
        <f t="shared" si="0"/>
        <v>0.61249999999999993</v>
      </c>
    </row>
    <row r="19" spans="1:10" s="125" customFormat="1" ht="14.7" customHeight="1" x14ac:dyDescent="0.4">
      <c r="A19" s="120">
        <f t="shared" ref="A19:A22" si="3">A18+0.01</f>
        <v>4.01</v>
      </c>
      <c r="B19" s="121" t="s">
        <v>7</v>
      </c>
      <c r="C19" s="122" t="s">
        <v>61</v>
      </c>
      <c r="D19" s="122" t="s">
        <v>60</v>
      </c>
      <c r="E19" s="123">
        <v>3</v>
      </c>
      <c r="F19" s="99">
        <f t="shared" si="0"/>
        <v>0.61249999999999993</v>
      </c>
      <c r="G19" s="124"/>
    </row>
    <row r="20" spans="1:10" s="125" customFormat="1" ht="14.7" customHeight="1" x14ac:dyDescent="0.4">
      <c r="A20" s="120">
        <f t="shared" si="3"/>
        <v>4.0199999999999996</v>
      </c>
      <c r="B20" s="121" t="s">
        <v>7</v>
      </c>
      <c r="C20" s="122" t="s">
        <v>62</v>
      </c>
      <c r="D20" s="122" t="s">
        <v>63</v>
      </c>
      <c r="E20" s="123">
        <v>15</v>
      </c>
      <c r="F20" s="99">
        <f t="shared" si="0"/>
        <v>0.61458333333333326</v>
      </c>
      <c r="G20" s="124"/>
    </row>
    <row r="21" spans="1:10" ht="90.7" customHeight="1" x14ac:dyDescent="0.5">
      <c r="A21" s="134">
        <f t="shared" si="3"/>
        <v>4.0299999999999994</v>
      </c>
      <c r="B21" s="135" t="s">
        <v>68</v>
      </c>
      <c r="C21" s="136" t="s">
        <v>72</v>
      </c>
      <c r="D21" s="136" t="s">
        <v>67</v>
      </c>
      <c r="E21" s="73">
        <v>0</v>
      </c>
      <c r="F21" s="133">
        <f t="shared" si="0"/>
        <v>0.62499999999999989</v>
      </c>
      <c r="G21" s="96"/>
    </row>
    <row r="22" spans="1:10" ht="89.7" customHeight="1" x14ac:dyDescent="0.5">
      <c r="A22" s="134">
        <f t="shared" si="3"/>
        <v>4.0399999999999991</v>
      </c>
      <c r="B22" s="135" t="s">
        <v>68</v>
      </c>
      <c r="C22" s="136" t="s">
        <v>69</v>
      </c>
      <c r="D22" s="136" t="s">
        <v>67</v>
      </c>
      <c r="E22" s="73">
        <v>0</v>
      </c>
      <c r="F22" s="133">
        <f t="shared" si="0"/>
        <v>0.62499999999999989</v>
      </c>
      <c r="G22" s="96"/>
    </row>
    <row r="23" spans="1:10" x14ac:dyDescent="0.5">
      <c r="A23" s="78"/>
      <c r="B23" s="76"/>
      <c r="C23" s="79"/>
      <c r="D23" s="77"/>
      <c r="E23" s="80"/>
      <c r="F23" s="99">
        <f t="shared" si="0"/>
        <v>0.62499999999999989</v>
      </c>
    </row>
    <row r="24" spans="1:10" x14ac:dyDescent="0.5">
      <c r="A24" s="106">
        <f>5</f>
        <v>5</v>
      </c>
      <c r="B24" s="76"/>
      <c r="C24" s="128" t="s">
        <v>38</v>
      </c>
      <c r="D24" s="77"/>
      <c r="E24" s="56"/>
      <c r="F24" s="99">
        <f t="shared" si="0"/>
        <v>0.62499999999999989</v>
      </c>
      <c r="G24" s="82"/>
      <c r="H24" s="81"/>
      <c r="I24" s="82"/>
      <c r="J24" s="82"/>
    </row>
    <row r="25" spans="1:10" x14ac:dyDescent="0.5">
      <c r="A25" s="78"/>
      <c r="B25" s="76"/>
      <c r="C25" s="77"/>
      <c r="D25" s="77"/>
      <c r="E25" s="56"/>
      <c r="F25" s="99">
        <f t="shared" si="0"/>
        <v>0.62499999999999989</v>
      </c>
      <c r="G25" s="82"/>
      <c r="H25" s="82"/>
      <c r="I25" s="82"/>
      <c r="J25" s="82"/>
    </row>
    <row r="26" spans="1:10" x14ac:dyDescent="0.5">
      <c r="A26" s="106">
        <f>6</f>
        <v>6</v>
      </c>
      <c r="B26" s="76"/>
      <c r="C26" s="128" t="s">
        <v>50</v>
      </c>
      <c r="D26" s="77"/>
      <c r="E26" s="56"/>
      <c r="F26" s="99">
        <f t="shared" si="0"/>
        <v>0.62499999999999989</v>
      </c>
      <c r="G26" s="82"/>
      <c r="H26" s="82"/>
      <c r="I26" s="82"/>
      <c r="J26" s="82"/>
    </row>
    <row r="27" spans="1:10" x14ac:dyDescent="0.4">
      <c r="A27" s="120">
        <f t="shared" ref="A27:A28" si="4">A26+0.01</f>
        <v>6.01</v>
      </c>
      <c r="B27" s="76" t="s">
        <v>49</v>
      </c>
      <c r="C27" s="84" t="s">
        <v>66</v>
      </c>
      <c r="D27" s="77" t="s">
        <v>47</v>
      </c>
      <c r="E27" s="86">
        <v>2</v>
      </c>
      <c r="F27" s="99">
        <f t="shared" si="0"/>
        <v>0.62499999999999989</v>
      </c>
      <c r="G27" s="82"/>
      <c r="H27" s="82"/>
      <c r="I27" s="82"/>
      <c r="J27" s="82"/>
    </row>
    <row r="28" spans="1:10" x14ac:dyDescent="0.4">
      <c r="A28" s="120">
        <f t="shared" si="4"/>
        <v>6.02</v>
      </c>
      <c r="B28" s="76" t="s">
        <v>8</v>
      </c>
      <c r="C28" s="84" t="s">
        <v>70</v>
      </c>
      <c r="D28" s="77" t="s">
        <v>71</v>
      </c>
      <c r="E28" s="86">
        <v>3</v>
      </c>
      <c r="F28" s="99">
        <f t="shared" si="0"/>
        <v>0.62638888888888877</v>
      </c>
      <c r="G28" s="82"/>
      <c r="H28" s="82"/>
      <c r="I28" s="82"/>
      <c r="J28" s="82"/>
    </row>
    <row r="29" spans="1:10" x14ac:dyDescent="0.4">
      <c r="A29" s="126"/>
      <c r="B29" s="76"/>
      <c r="C29" s="84"/>
      <c r="D29" s="85"/>
      <c r="E29" s="86"/>
      <c r="F29" s="99">
        <f t="shared" si="0"/>
        <v>0.6284722222222221</v>
      </c>
      <c r="G29" s="82"/>
      <c r="H29" s="82"/>
      <c r="I29" s="82"/>
      <c r="J29" s="82"/>
    </row>
    <row r="30" spans="1:10" ht="25.35" x14ac:dyDescent="0.5">
      <c r="A30" s="106">
        <f>9</f>
        <v>9</v>
      </c>
      <c r="B30" s="76"/>
      <c r="C30" s="87" t="s">
        <v>30</v>
      </c>
      <c r="D30" s="77" t="s">
        <v>31</v>
      </c>
      <c r="E30" s="88">
        <v>5</v>
      </c>
      <c r="F30" s="99">
        <f t="shared" si="0"/>
        <v>0.6284722222222221</v>
      </c>
      <c r="G30" s="82"/>
      <c r="H30" s="82"/>
      <c r="I30" s="82"/>
      <c r="J30" s="82"/>
    </row>
    <row r="31" spans="1:10" x14ac:dyDescent="0.5">
      <c r="A31" s="106"/>
      <c r="B31" s="129"/>
      <c r="C31" s="130"/>
      <c r="D31" s="131"/>
      <c r="E31" s="132"/>
      <c r="F31" s="99">
        <f t="shared" si="0"/>
        <v>0.63194444444444431</v>
      </c>
      <c r="G31" s="82"/>
      <c r="H31" s="82"/>
      <c r="I31" s="82"/>
      <c r="J31" s="82"/>
    </row>
    <row r="32" spans="1:10" ht="14.6" customHeight="1" thickBot="1" x14ac:dyDescent="0.55000000000000004">
      <c r="A32" s="112">
        <f>10</f>
        <v>10</v>
      </c>
      <c r="B32" s="89" t="s">
        <v>7</v>
      </c>
      <c r="C32" s="90" t="s">
        <v>33</v>
      </c>
      <c r="D32" s="91" t="s">
        <v>1</v>
      </c>
      <c r="E32" s="92"/>
      <c r="F32" s="93">
        <v>0.66666666666666663</v>
      </c>
      <c r="G32" s="94"/>
      <c r="H32" s="82"/>
    </row>
    <row r="36" spans="3:3" x14ac:dyDescent="0.5">
      <c r="C36" s="96"/>
    </row>
    <row r="37" spans="3:3" x14ac:dyDescent="0.5">
      <c r="C37" s="96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4" zoomScale="110" zoomScaleNormal="110" workbookViewId="0">
      <selection activeCell="C35" sqref="C35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48</v>
      </c>
      <c r="F2" s="17"/>
      <c r="G2" s="19" t="s">
        <v>42</v>
      </c>
      <c r="H2" s="20" t="s">
        <v>40</v>
      </c>
      <c r="I2" s="21" t="s">
        <v>43</v>
      </c>
    </row>
    <row r="3" spans="1:9" x14ac:dyDescent="0.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29</v>
      </c>
      <c r="C8" s="2" t="s">
        <v>46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55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45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56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57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5000000000000004">
      <c r="A18">
        <v>18</v>
      </c>
      <c r="B18" s="3" t="s">
        <v>44</v>
      </c>
      <c r="C18" s="4" t="s">
        <v>64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5">
      <c r="B23" s="12"/>
    </row>
    <row r="24" spans="1:9" x14ac:dyDescent="0.5">
      <c r="B24" s="12"/>
    </row>
    <row r="25" spans="1:9" x14ac:dyDescent="0.5">
      <c r="A25" s="6"/>
      <c r="B25" s="12"/>
    </row>
    <row r="26" spans="1:9" x14ac:dyDescent="0.5">
      <c r="B26" s="12"/>
    </row>
    <row r="27" spans="1:9" x14ac:dyDescent="0.5">
      <c r="B27" s="12"/>
    </row>
    <row r="28" spans="1:9" x14ac:dyDescent="0.5">
      <c r="B28" s="12"/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Feb Agenda</vt:lpstr>
      <vt:lpstr>EC Roster - Vote Calculator</vt:lpstr>
      <vt:lpstr>'EC Telecon Tues 07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2023-02-03T12:35:51Z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