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0_11/"/>
    </mc:Choice>
  </mc:AlternateContent>
  <xr:revisionPtr revIDLastSave="239" documentId="8_{72AC3CB3-2A56-4576-A9B5-770A7A9AC880}" xr6:coauthVersionLast="45" xr6:coauthVersionMax="45" xr10:uidLastSave="{71EEBBC6-0C86-4EC1-8D68-B1B835746D14}"/>
  <bookViews>
    <workbookView xWindow="-20535" yWindow="705" windowWidth="15720" windowHeight="29400" xr2:uid="{00000000-000D-0000-FFFF-FFFF00000000}"/>
  </bookViews>
  <sheets>
    <sheet name="EC_Closing_Agenda" sheetId="1" r:id="rId1"/>
  </sheets>
  <definedNames>
    <definedName name="_xlnm.Print_Area" localSheetId="0">EC_Closing_Agenda!$A$1:$F$95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1" l="1"/>
  <c r="F66" i="1" s="1"/>
  <c r="F67" i="1" s="1"/>
  <c r="A65" i="1"/>
  <c r="A66" i="1" s="1"/>
  <c r="A27" i="1"/>
  <c r="A28" i="1" s="1"/>
  <c r="A36" i="1"/>
  <c r="A33" i="1"/>
  <c r="A34" i="1" s="1"/>
  <c r="A35" i="1" s="1"/>
  <c r="F73" i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A31" i="1"/>
  <c r="A32" i="1" s="1"/>
  <c r="A37" i="1"/>
  <c r="F91" i="1"/>
  <c r="A23" i="1"/>
  <c r="A24" i="1" s="1"/>
  <c r="A25" i="1" s="1"/>
  <c r="A40" i="1"/>
  <c r="A41" i="1" s="1"/>
  <c r="A42" i="1" s="1"/>
  <c r="A38" i="1"/>
  <c r="A39" i="1" s="1"/>
  <c r="F72" i="1" l="1"/>
  <c r="F8" i="1" l="1"/>
  <c r="F9" i="1" s="1"/>
  <c r="A22" i="1"/>
  <c r="A46" i="1"/>
  <c r="A47" i="1" s="1"/>
  <c r="A48" i="1" s="1"/>
  <c r="A71" i="1"/>
  <c r="A73" i="1" s="1"/>
  <c r="A74" i="1" s="1"/>
  <c r="A57" i="1"/>
  <c r="A58" i="1" s="1"/>
  <c r="A59" i="1" s="1"/>
  <c r="A60" i="1" s="1"/>
  <c r="A61" i="1" s="1"/>
  <c r="A62" i="1" s="1"/>
  <c r="A63" i="1" s="1"/>
  <c r="A14" i="1"/>
  <c r="A15" i="1" s="1"/>
  <c r="A16" i="1" s="1"/>
  <c r="A17" i="1" s="1"/>
  <c r="A18" i="1" s="1"/>
  <c r="A19" i="1" s="1"/>
  <c r="A12" i="1"/>
  <c r="A9" i="1"/>
  <c r="A10" i="1" s="1"/>
  <c r="A8" i="1"/>
  <c r="A50" i="1" l="1"/>
  <c r="A51" i="1" s="1"/>
  <c r="A53" i="1" s="1"/>
  <c r="A54" i="1" s="1"/>
  <c r="A49" i="1"/>
  <c r="F10" i="1"/>
  <c r="F11" i="1" s="1"/>
  <c r="F12" i="1" s="1"/>
  <c r="F13" i="1" s="1"/>
  <c r="F14" i="1" s="1"/>
  <c r="F15" i="1" s="1"/>
  <c r="F16" i="1" s="1"/>
  <c r="A64" i="1"/>
  <c r="A67" i="1" s="1"/>
  <c r="A68" i="1" s="1"/>
  <c r="A26" i="1"/>
  <c r="A29" i="1" s="1"/>
  <c r="A72" i="1"/>
  <c r="A80" i="1"/>
  <c r="A86" i="1" s="1"/>
  <c r="A75" i="1"/>
  <c r="A76" i="1" s="1"/>
  <c r="A77" i="1" s="1"/>
  <c r="A78" i="1" s="1"/>
  <c r="A79" i="1" s="1"/>
  <c r="A52" i="1" l="1"/>
  <c r="A43" i="1"/>
  <c r="A30" i="1"/>
  <c r="A87" i="1"/>
  <c r="A88" i="1" s="1"/>
  <c r="A89" i="1" s="1"/>
  <c r="F17" i="1"/>
  <c r="F18" i="1" s="1"/>
  <c r="F19" i="1" s="1"/>
  <c r="F20" i="1" s="1"/>
  <c r="A81" i="1"/>
  <c r="A82" i="1" s="1"/>
  <c r="A83" i="1" l="1"/>
  <c r="A84" i="1" s="1"/>
  <c r="A85" i="1" s="1"/>
  <c r="F21" i="1"/>
  <c r="F22" i="1" s="1"/>
  <c r="F23" i="1" l="1"/>
  <c r="F24" i="1" s="1"/>
  <c r="F25" i="1" s="1"/>
  <c r="F26" i="1" s="1"/>
  <c r="F27" i="1" s="1"/>
  <c r="F28" i="1" s="1"/>
  <c r="F29" i="1" s="1"/>
  <c r="F85" i="1"/>
  <c r="F86" i="1" s="1"/>
  <c r="F87" i="1" s="1"/>
  <c r="F88" i="1" s="1"/>
  <c r="F89" i="1" s="1"/>
  <c r="F90" i="1" s="1"/>
  <c r="F30" i="1" l="1"/>
  <c r="F31" i="1" s="1"/>
  <c r="F32" i="1" s="1"/>
  <c r="F33" i="1" l="1"/>
  <c r="F34" i="1" s="1"/>
  <c r="F35" i="1" s="1"/>
  <c r="F36" i="1" l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8" i="1" s="1"/>
  <c r="F69" i="1" s="1"/>
  <c r="F70" i="1" s="1"/>
  <c r="F71" i="1" s="1"/>
</calcChain>
</file>

<file path=xl/sharedStrings.xml><?xml version="1.0" encoding="utf-8"?>
<sst xmlns="http://schemas.openxmlformats.org/spreadsheetml/2006/main" count="206" uniqueCount="92">
  <si>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</si>
  <si>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</si>
  <si>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</si>
  <si>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</si>
  <si>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</si>
  <si>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</si>
  <si>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</si>
  <si>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</si>
  <si>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</si>
  <si>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</si>
  <si>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</si>
  <si>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</si>
  <si>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</si>
  <si>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</si>
  <si>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</si>
  <si>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</si>
  <si>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</si>
  <si>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</si>
  <si>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</si>
  <si>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</si>
  <si>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</si>
  <si>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</si>
  <si>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</si>
  <si>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</si>
  <si>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</si>
  <si>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</si>
  <si>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</si>
  <si>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</si>
  <si>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</si>
  <si>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</si>
  <si>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</si>
  <si>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</si>
  <si>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</si>
  <si>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</si>
  <si>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</si>
  <si>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</si>
  <si>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</si>
  <si>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</si>
  <si>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</si>
  <si>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</si>
  <si>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</si>
  <si>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</si>
  <si>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</si>
  <si>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</si>
  <si>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</si>
  <si>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</si>
  <si>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</si>
  <si>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</si>
  <si>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</si>
  <si>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Holcomb</t>
  </si>
  <si>
    <t>Executive Committee Study Groups, Working Groups, TAGs, Industry Connections</t>
  </si>
  <si>
    <t>Zimmerman</t>
  </si>
  <si>
    <t>Action Item Review</t>
  </si>
  <si>
    <t>AGENDA  -  IEEE 802 LMSC EXECUTIVE COMMITTEE MEETING
IEEE 802 LMSC 124th Plenary Session</t>
  </si>
  <si>
    <t>Friday 1:00PM-5:00PM 
13 Nov 2020</t>
  </si>
  <si>
    <t>Kinney</t>
  </si>
  <si>
    <t>Rules Update</t>
  </si>
  <si>
    <t>DT</t>
  </si>
  <si>
    <t>Review status current 802 EC Action Item List</t>
  </si>
  <si>
    <t>MI*</t>
  </si>
  <si>
    <t xml:space="preserve">Call for Tutorials for Mar 2021 Plenary </t>
  </si>
  <si>
    <t xml:space="preserve">Announcement of 802 EC Interim Telecon (Tuesday 2 Feb 2021, 1-3pm ET) </t>
  </si>
  <si>
    <t xml:space="preserve">Reminder -  802 EC Monthly Telecon 
      Tuesday 01 Dec 2020, 1-3pm ET
      Tuesday 05 Jan 2021, 1-3pm ET
</t>
  </si>
  <si>
    <t>R1</t>
  </si>
  <si>
    <t>Motion to approve Nov 2020 EC Opening Meeting Minutes
https://mentor.ieee.org/802-ec/dcn/20/ec-20-0192-00-00EC-nov-2020-opening-meeting-minutes.pdf</t>
  </si>
  <si>
    <t>802 Wireless Chairs</t>
  </si>
  <si>
    <t>Sustittute Chair's Guideline Text for Ombudsman</t>
  </si>
  <si>
    <t>802 Public Visibility</t>
  </si>
  <si>
    <t>Plenary Shedule Optimization</t>
  </si>
  <si>
    <t>ME*</t>
  </si>
  <si>
    <t>WG11 RCM SG Extension
Motion: Approve the second rechartering of the RCM [Random and Changing MAC Address] Study Group
M: Stanley     S: Rosdahl</t>
  </si>
  <si>
    <t xml:space="preserve">To NesCom - P802.15.4aa
</t>
  </si>
  <si>
    <t xml:space="preserve">To NesCom - P802.15.16t PAR Modification
</t>
  </si>
  <si>
    <t>To SA Ballot, P802.15</t>
  </si>
  <si>
    <t>Joint development agreement with IEEE-SA with SAE for P802.1DP</t>
  </si>
  <si>
    <t>To NesCom - P802.1DP</t>
  </si>
  <si>
    <t>No NesCom - P802.1AS/cor maintenance PAR</t>
  </si>
  <si>
    <t>To SA Ballot (conditional) - P802.1Qrev</t>
  </si>
  <si>
    <t>Press Release - YANG (802.1Qcx, 802.1Qcp)</t>
  </si>
  <si>
    <t>Liaison - Withdrawal of 802.1D (to ITU-T, ISO, 3GPP, IETF, MEF, CableLabs, …)</t>
  </si>
  <si>
    <t xml:space="preserve">To NesCom: IEEE P802.11bh
</t>
  </si>
  <si>
    <t xml:space="preserve">To NesCom: IEEE P802.11REVme PAR
Motion: Approve forwarding P802.11REVme PAR documentation in https://mentor.ieee.org/802.11/dcn/20/11-20-1682-00-0000-p802-11revme-revision-par.doc to NesCom
M: Stanley     S: Rosdahl
</t>
  </si>
  <si>
    <t xml:space="preserve">To NesCom: IEEE P802.11bi
</t>
  </si>
  <si>
    <t>To RevCom (conditional): IEEE P802.11ax</t>
  </si>
  <si>
    <t>To RevCom (conditional): IEEE P802.11ay</t>
  </si>
  <si>
    <t>To RevCom (conditional): IEEE P802.11ba</t>
  </si>
  <si>
    <t xml:space="preserve">To NesCom: IEEE P802.11REVme (48 hr)
</t>
  </si>
  <si>
    <t>IEEE Standards Board and SA Ballot Items</t>
  </si>
  <si>
    <t>To SA Ballot  (conditional): IEEE P802.3cp</t>
  </si>
  <si>
    <t xml:space="preserve">To SA Ballot: IEEE P802.3cv (Maintenance #15) </t>
  </si>
  <si>
    <t xml:space="preserve">Reply to FDIS ballot comments on ISO/IEC JTC1/SC6 adoption of IEEE Std 802.3-2018 </t>
  </si>
  <si>
    <t>IEEE 802.3 Beyond 400 Gb/s Ethernet Study Group Press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</si>
</sst>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30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theme="1"/>
      <name val="Cambria"/>
      <family val="1"/>
    </font>
    <font>
      <i/>
      <sz val="8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52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20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Border="1" applyAlignment="1">
      <alignment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1" fillId="0" borderId="17" xfId="0" applyFont="1" applyFill="1" applyBorder="1" applyAlignment="1">
      <alignment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3" fillId="0" borderId="11" xfId="0" applyFont="1" applyFill="1" applyBorder="1" applyAlignment="1" applyProtection="1">
      <alignment vertical="top" wrapText="1"/>
    </xf>
    <xf numFmtId="164" fontId="21" fillId="0" borderId="11" xfId="0" applyFont="1" applyBorder="1" applyAlignment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vertical="top" wrapText="1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 wrapText="1"/>
    </xf>
    <xf numFmtId="2" fontId="20" fillId="0" borderId="18" xfId="0" applyNumberFormat="1" applyFont="1" applyFill="1" applyBorder="1" applyAlignment="1" applyProtection="1">
      <alignment horizontal="left" vertical="top"/>
    </xf>
    <xf numFmtId="164" fontId="21" fillId="0" borderId="19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2" fontId="24" fillId="21" borderId="11" xfId="0" applyNumberFormat="1" applyFont="1" applyFill="1" applyBorder="1" applyAlignment="1" applyProtection="1">
      <alignment vertical="top"/>
    </xf>
    <xf numFmtId="164" fontId="24" fillId="21" borderId="11" xfId="0" applyFont="1" applyFill="1" applyBorder="1" applyAlignment="1" applyProtection="1">
      <alignment vertical="top" wrapText="1"/>
    </xf>
    <xf numFmtId="164" fontId="20" fillId="0" borderId="14" xfId="0" applyFont="1" applyBorder="1" applyAlignment="1">
      <alignment vertical="top" wrapText="1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0" fillId="19" borderId="13" xfId="0" applyNumberFormat="1" applyFont="1" applyFill="1" applyBorder="1" applyAlignment="1" applyProtection="1">
      <alignment vertical="top"/>
    </xf>
    <xf numFmtId="2" fontId="20" fillId="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/>
    </xf>
    <xf numFmtId="2" fontId="20" fillId="20" borderId="11" xfId="0" applyNumberFormat="1" applyFont="1" applyFill="1" applyBorder="1" applyAlignment="1" applyProtection="1">
      <alignment vertical="top" wrapText="1"/>
    </xf>
    <xf numFmtId="2" fontId="23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0" xfId="0" applyNumberFormat="1" applyFont="1" applyFill="1" applyBorder="1" applyAlignment="1" applyProtection="1">
      <alignment horizontal="left" vertical="top"/>
    </xf>
    <xf numFmtId="2" fontId="20" fillId="16" borderId="21" xfId="0" applyNumberFormat="1" applyFont="1" applyFill="1" applyBorder="1" applyAlignment="1" applyProtection="1">
      <alignment vertical="top"/>
    </xf>
    <xf numFmtId="164" fontId="21" fillId="16" borderId="21" xfId="0" applyFont="1" applyFill="1" applyBorder="1" applyAlignment="1">
      <alignment vertical="top"/>
    </xf>
    <xf numFmtId="165" fontId="20" fillId="0" borderId="17" xfId="0" applyNumberFormat="1" applyFont="1" applyBorder="1" applyAlignment="1" applyProtection="1">
      <alignment vertical="top"/>
    </xf>
    <xf numFmtId="165" fontId="20" fillId="19" borderId="17" xfId="0" applyNumberFormat="1" applyFont="1" applyFill="1" applyBorder="1" applyAlignment="1" applyProtection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1" xfId="0" applyNumberFormat="1" applyFont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1" fillId="0" borderId="17" xfId="0" applyNumberFormat="1" applyFont="1" applyBorder="1" applyAlignment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4" fillId="21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164" fontId="28" fillId="21" borderId="11" xfId="0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22" fillId="0" borderId="13" xfId="0" applyFont="1" applyBorder="1" applyAlignment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horizontal="left" vertical="top" wrapText="1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 wrapText="1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0" fillId="0" borderId="22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165" fontId="20" fillId="0" borderId="12" xfId="0" applyNumberFormat="1" applyFont="1" applyBorder="1" applyAlignment="1" applyProtection="1">
      <alignment vertical="top"/>
    </xf>
    <xf numFmtId="2" fontId="20" fillId="0" borderId="23" xfId="0" applyNumberFormat="1" applyFont="1" applyFill="1" applyBorder="1" applyAlignment="1" applyProtection="1">
      <alignment horizontal="left" vertical="top"/>
    </xf>
    <xf numFmtId="2" fontId="20" fillId="0" borderId="22" xfId="0" applyNumberFormat="1" applyFont="1" applyFill="1" applyBorder="1" applyAlignment="1" applyProtection="1">
      <alignment vertical="top"/>
    </xf>
    <xf numFmtId="2" fontId="20" fillId="0" borderId="22" xfId="0" applyNumberFormat="1" applyFont="1" applyFill="1" applyBorder="1" applyAlignment="1" applyProtection="1">
      <alignment vertical="top" wrapText="1"/>
    </xf>
    <xf numFmtId="2" fontId="22" fillId="0" borderId="22" xfId="0" applyNumberFormat="1" applyFont="1" applyFill="1" applyBorder="1" applyAlignment="1" applyProtection="1">
      <alignment vertical="top"/>
    </xf>
    <xf numFmtId="165" fontId="20" fillId="0" borderId="24" xfId="0" applyNumberFormat="1" applyFont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 wrapText="1"/>
    </xf>
    <xf numFmtId="165" fontId="20" fillId="19" borderId="11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>
      <alignment vertical="top" wrapText="1"/>
    </xf>
    <xf numFmtId="2" fontId="22" fillId="20" borderId="11" xfId="0" applyNumberFormat="1" applyFont="1" applyFill="1" applyBorder="1" applyAlignment="1">
      <alignment vertical="top"/>
    </xf>
    <xf numFmtId="165" fontId="20" fillId="0" borderId="11" xfId="0" applyNumberFormat="1" applyFont="1" applyBorder="1" applyAlignment="1" applyProtection="1">
      <alignment vertical="top"/>
    </xf>
    <xf numFmtId="164" fontId="20" fillId="19" borderId="11" xfId="0" applyFont="1" applyFill="1" applyBorder="1" applyAlignment="1">
      <alignment vertical="top"/>
    </xf>
    <xf numFmtId="164" fontId="22" fillId="19" borderId="11" xfId="0" applyFont="1" applyFill="1" applyBorder="1" applyAlignment="1">
      <alignment vertical="top"/>
    </xf>
    <xf numFmtId="1" fontId="22" fillId="19" borderId="11" xfId="0" applyNumberFormat="1" applyFont="1" applyFill="1" applyBorder="1" applyAlignment="1" applyProtection="1">
      <alignment vertical="top"/>
    </xf>
    <xf numFmtId="164" fontId="22" fillId="19" borderId="11" xfId="0" applyFont="1" applyFill="1" applyBorder="1" applyAlignment="1">
      <alignment horizontal="left" vertical="top" wrapText="1" indent="1"/>
    </xf>
    <xf numFmtId="164" fontId="22" fillId="19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horizontal="left" vertical="top" wrapText="1" indent="1"/>
    </xf>
    <xf numFmtId="164" fontId="22" fillId="0" borderId="13" xfId="0" applyFont="1" applyFill="1" applyBorder="1" applyAlignment="1" applyProtection="1">
      <alignment horizontal="left" vertical="top" wrapText="1" indent="1"/>
    </xf>
    <xf numFmtId="164" fontId="22" fillId="0" borderId="13" xfId="0" applyFont="1" applyBorder="1" applyAlignment="1">
      <alignment vertical="top" wrapText="1"/>
    </xf>
    <xf numFmtId="1" fontId="20" fillId="0" borderId="13" xfId="0" applyNumberFormat="1" applyFont="1" applyBorder="1" applyAlignment="1" applyProtection="1">
      <alignment vertical="top"/>
    </xf>
    <xf numFmtId="164" fontId="22" fillId="0" borderId="11" xfId="0" applyFont="1" applyFill="1" applyBorder="1" applyAlignment="1">
      <alignment horizontal="left" vertical="top" wrapText="1" indent="1"/>
    </xf>
    <xf numFmtId="1" fontId="29" fillId="0" borderId="11" xfId="0" applyNumberFormat="1" applyFont="1" applyFill="1" applyBorder="1" applyAlignment="1" applyProtection="1">
      <alignment vertical="top"/>
    </xf>
    <xf numFmtId="164" fontId="22" fillId="0" borderId="13" xfId="0" applyFont="1" applyFill="1" applyBorder="1" applyAlignment="1">
      <alignment horizontal="left" vertical="top" wrapText="1" indent="1"/>
    </xf>
    <xf numFmtId="1" fontId="29" fillId="0" borderId="13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91"/>
  <sheetViews>
    <sheetView tabSelected="1" zoomScale="130" zoomScaleNormal="130" workbookViewId="0">
      <selection activeCell="C68" sqref="C68"/>
    </sheetView>
  </sheetViews>
  <sheetFormatPr defaultColWidth="8.90625" defaultRowHeight="19.5" customHeight="1" x14ac:dyDescent="0.55000000000000004"/>
  <cols>
    <col min="1" max="1" width="4.5" style="18" customWidth="1"/>
    <col min="2" max="2" width="3.6796875" style="1" customWidth="1"/>
    <col min="3" max="3" width="41.40625" style="7" customWidth="1"/>
    <col min="4" max="4" width="9.08984375" style="1" customWidth="1"/>
    <col min="5" max="5" width="3.40625" style="110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23.45" customHeight="1" x14ac:dyDescent="0.55000000000000004">
      <c r="A1" s="32" t="s">
        <v>63</v>
      </c>
      <c r="B1" s="33"/>
      <c r="C1" s="34" t="s">
        <v>53</v>
      </c>
      <c r="D1" s="33"/>
      <c r="E1" s="89"/>
      <c r="F1" s="33"/>
    </row>
    <row r="2" spans="1:254" ht="24" customHeight="1" x14ac:dyDescent="0.55000000000000004">
      <c r="A2" s="35"/>
      <c r="B2" s="33"/>
      <c r="C2" s="34" t="s">
        <v>54</v>
      </c>
      <c r="D2" s="33"/>
      <c r="E2" s="89"/>
      <c r="F2" s="33"/>
    </row>
    <row r="3" spans="1:254" ht="19.5" customHeight="1" x14ac:dyDescent="0.55000000000000004">
      <c r="A3" s="35"/>
      <c r="B3" s="33"/>
      <c r="C3" s="36"/>
      <c r="D3" s="33"/>
      <c r="E3" s="89"/>
      <c r="F3" s="33"/>
    </row>
    <row r="4" spans="1:254" ht="22.5" customHeight="1" x14ac:dyDescent="0.55000000000000004">
      <c r="A4" s="37" t="s">
        <v>0</v>
      </c>
      <c r="B4" s="38" t="s">
        <v>1</v>
      </c>
      <c r="C4" s="39" t="s">
        <v>2</v>
      </c>
      <c r="D4" s="33"/>
      <c r="E4" s="90" t="s">
        <v>1</v>
      </c>
      <c r="F4" s="21" t="s">
        <v>1</v>
      </c>
    </row>
    <row r="5" spans="1:254" ht="19.5" customHeight="1" x14ac:dyDescent="0.55000000000000004">
      <c r="A5" s="40"/>
      <c r="B5" s="41"/>
      <c r="C5" s="42" t="s">
        <v>3</v>
      </c>
      <c r="D5" s="43"/>
      <c r="E5" s="91"/>
      <c r="F5" s="43"/>
    </row>
    <row r="6" spans="1:254" ht="19.5" customHeight="1" x14ac:dyDescent="0.55000000000000004">
      <c r="A6" s="44"/>
      <c r="B6" s="45"/>
      <c r="C6" s="46" t="s">
        <v>4</v>
      </c>
      <c r="D6" s="47"/>
      <c r="E6" s="92"/>
      <c r="F6" s="48"/>
    </row>
    <row r="7" spans="1:254" s="4" customFormat="1" ht="19.5" customHeight="1" x14ac:dyDescent="0.55000000000000004">
      <c r="A7" s="32"/>
      <c r="B7" s="38"/>
      <c r="C7" s="49"/>
      <c r="D7" s="50"/>
      <c r="E7" s="93"/>
      <c r="F7" s="51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5000000000000004">
      <c r="A8" s="52">
        <f>1</f>
        <v>1</v>
      </c>
      <c r="B8" s="53"/>
      <c r="C8" s="54" t="s">
        <v>5</v>
      </c>
      <c r="D8" s="119" t="s">
        <v>6</v>
      </c>
      <c r="E8" s="94">
        <v>15</v>
      </c>
      <c r="F8" s="21">
        <f>TIME(13,0,0)</f>
        <v>0.54166666666666663</v>
      </c>
    </row>
    <row r="9" spans="1:254" ht="15.95" customHeight="1" x14ac:dyDescent="0.55000000000000004">
      <c r="A9" s="55">
        <f>2</f>
        <v>2</v>
      </c>
      <c r="B9" s="56" t="s">
        <v>7</v>
      </c>
      <c r="C9" s="57" t="s">
        <v>8</v>
      </c>
      <c r="D9" s="120" t="s">
        <v>6</v>
      </c>
      <c r="E9" s="95">
        <v>10</v>
      </c>
      <c r="F9" s="126">
        <f>F8+TIME(0,E8,0)</f>
        <v>0.55208333333333326</v>
      </c>
    </row>
    <row r="10" spans="1:254" ht="32" customHeight="1" x14ac:dyDescent="0.55000000000000004">
      <c r="A10" s="125">
        <f t="shared" ref="A10" si="0">A9+0.01</f>
        <v>2.0099999999999998</v>
      </c>
      <c r="B10" s="132" t="s">
        <v>59</v>
      </c>
      <c r="C10" s="133" t="s">
        <v>64</v>
      </c>
      <c r="D10" s="117" t="s">
        <v>16</v>
      </c>
      <c r="E10" s="123">
        <v>0</v>
      </c>
      <c r="F10" s="134">
        <f t="shared" ref="F10:F11" si="1">F9+TIME(0,E9,0)</f>
        <v>0.55902777777777768</v>
      </c>
    </row>
    <row r="11" spans="1:254" ht="19.5" customHeight="1" x14ac:dyDescent="0.55000000000000004">
      <c r="A11" s="127"/>
      <c r="B11" s="128"/>
      <c r="C11" s="129"/>
      <c r="D11" s="130"/>
      <c r="E11" s="124"/>
      <c r="F11" s="131">
        <f t="shared" si="1"/>
        <v>0.55902777777777768</v>
      </c>
    </row>
    <row r="12" spans="1:254" ht="19.5" customHeight="1" x14ac:dyDescent="0.55000000000000004">
      <c r="A12" s="55">
        <f>3</f>
        <v>3</v>
      </c>
      <c r="B12" s="56" t="s">
        <v>9</v>
      </c>
      <c r="C12" s="57" t="s">
        <v>20</v>
      </c>
      <c r="D12" s="120" t="s">
        <v>6</v>
      </c>
      <c r="E12" s="95">
        <v>5</v>
      </c>
      <c r="F12" s="21">
        <f t="shared" ref="F12:F83" si="2">F11+TIME(0,E11,0)</f>
        <v>0.55902777777777768</v>
      </c>
    </row>
    <row r="13" spans="1:254" ht="14.1" customHeight="1" x14ac:dyDescent="0.55000000000000004">
      <c r="A13" s="84"/>
      <c r="B13" s="85"/>
      <c r="C13" s="86"/>
      <c r="D13" s="85"/>
      <c r="E13" s="96"/>
      <c r="F13" s="21">
        <f t="shared" si="2"/>
        <v>0.56249999999999989</v>
      </c>
    </row>
    <row r="14" spans="1:254" ht="17.100000000000001" customHeight="1" x14ac:dyDescent="0.55000000000000004">
      <c r="A14" s="9">
        <f>4</f>
        <v>4</v>
      </c>
      <c r="B14" s="12"/>
      <c r="C14" s="3" t="s">
        <v>10</v>
      </c>
      <c r="D14" s="12"/>
      <c r="E14" s="97"/>
      <c r="F14" s="87">
        <f t="shared" si="2"/>
        <v>0.56249999999999989</v>
      </c>
    </row>
    <row r="15" spans="1:254" ht="17.100000000000001" customHeight="1" x14ac:dyDescent="0.55000000000000004">
      <c r="A15" s="9">
        <f t="shared" ref="A15:A19" si="3">A14+0.01</f>
        <v>4.01</v>
      </c>
      <c r="B15" s="12" t="s">
        <v>9</v>
      </c>
      <c r="C15" s="118" t="s">
        <v>39</v>
      </c>
      <c r="D15" s="114" t="s">
        <v>51</v>
      </c>
      <c r="E15" s="97">
        <v>10</v>
      </c>
      <c r="F15" s="137">
        <f t="shared" si="2"/>
        <v>0.56249999999999989</v>
      </c>
    </row>
    <row r="16" spans="1:254" ht="17.100000000000001" customHeight="1" x14ac:dyDescent="0.55000000000000004">
      <c r="A16" s="9">
        <f t="shared" si="3"/>
        <v>4.0199999999999996</v>
      </c>
      <c r="B16" s="12" t="s">
        <v>9</v>
      </c>
      <c r="C16" s="118" t="s">
        <v>56</v>
      </c>
      <c r="D16" s="114" t="s">
        <v>12</v>
      </c>
      <c r="E16" s="97">
        <v>10</v>
      </c>
      <c r="F16" s="137">
        <f t="shared" si="2"/>
        <v>0.56944444444444431</v>
      </c>
    </row>
    <row r="17" spans="1:6" ht="17.100000000000001" customHeight="1" x14ac:dyDescent="0.55000000000000004">
      <c r="A17" s="9">
        <f t="shared" si="3"/>
        <v>4.0299999999999994</v>
      </c>
      <c r="B17" s="12" t="s">
        <v>57</v>
      </c>
      <c r="C17" s="118" t="s">
        <v>66</v>
      </c>
      <c r="D17" s="112" t="s">
        <v>6</v>
      </c>
      <c r="E17" s="97">
        <v>5</v>
      </c>
      <c r="F17" s="137">
        <f t="shared" si="2"/>
        <v>0.57638888888888873</v>
      </c>
    </row>
    <row r="18" spans="1:6" ht="17.100000000000001" customHeight="1" x14ac:dyDescent="0.55000000000000004">
      <c r="A18" s="9">
        <f t="shared" si="3"/>
        <v>4.0399999999999991</v>
      </c>
      <c r="B18" s="12" t="s">
        <v>57</v>
      </c>
      <c r="C18" s="118" t="s">
        <v>68</v>
      </c>
      <c r="D18" s="114" t="s">
        <v>16</v>
      </c>
      <c r="E18" s="97">
        <v>5</v>
      </c>
      <c r="F18" s="137">
        <f t="shared" si="2"/>
        <v>0.57986111111111094</v>
      </c>
    </row>
    <row r="19" spans="1:6" ht="17.100000000000001" customHeight="1" x14ac:dyDescent="0.55000000000000004">
      <c r="A19" s="9">
        <f t="shared" si="3"/>
        <v>4.0499999999999989</v>
      </c>
      <c r="B19" s="12" t="s">
        <v>57</v>
      </c>
      <c r="C19" s="118" t="s">
        <v>58</v>
      </c>
      <c r="D19" s="115" t="s">
        <v>16</v>
      </c>
      <c r="E19" s="106">
        <v>15</v>
      </c>
      <c r="F19" s="137">
        <f t="shared" si="2"/>
        <v>0.58333333333333315</v>
      </c>
    </row>
    <row r="20" spans="1:6" ht="19.5" customHeight="1" x14ac:dyDescent="0.55000000000000004">
      <c r="A20" s="9"/>
      <c r="B20" s="12"/>
      <c r="C20" s="73"/>
      <c r="D20" s="12"/>
      <c r="E20" s="97"/>
      <c r="F20" s="137">
        <f t="shared" si="2"/>
        <v>0.59374999999999978</v>
      </c>
    </row>
    <row r="21" spans="1:6" ht="18.75" customHeight="1" x14ac:dyDescent="0.55000000000000004">
      <c r="A21" s="9">
        <v>5</v>
      </c>
      <c r="B21" s="10"/>
      <c r="C21" s="29" t="s">
        <v>87</v>
      </c>
      <c r="D21" s="27"/>
      <c r="E21" s="98"/>
      <c r="F21" s="87">
        <f t="shared" si="2"/>
        <v>0.59374999999999978</v>
      </c>
    </row>
    <row r="22" spans="1:6" ht="18.75" customHeight="1" x14ac:dyDescent="0.55000000000000004">
      <c r="A22" s="9">
        <f>A21+0.01</f>
        <v>5.01</v>
      </c>
      <c r="B22" s="10"/>
      <c r="C22" s="121" t="s">
        <v>24</v>
      </c>
      <c r="D22" s="114"/>
      <c r="E22" s="98"/>
      <c r="F22" s="87">
        <f>F21+TIME(0,E21,0)</f>
        <v>0.59374999999999978</v>
      </c>
    </row>
    <row r="23" spans="1:6" ht="18.75" customHeight="1" x14ac:dyDescent="0.55000000000000004">
      <c r="A23" s="26">
        <f t="shared" ref="A23" si="4">A22+0.001</f>
        <v>5.0110000000000001</v>
      </c>
      <c r="B23" s="10" t="s">
        <v>40</v>
      </c>
      <c r="C23" s="68" t="s">
        <v>75</v>
      </c>
      <c r="D23" s="114" t="s">
        <v>41</v>
      </c>
      <c r="E23" s="98">
        <v>3</v>
      </c>
      <c r="F23" s="87">
        <f t="shared" ref="F23:F29" si="5">F22+TIME(0,E22,0)</f>
        <v>0.59374999999999978</v>
      </c>
    </row>
    <row r="24" spans="1:6" ht="18.75" customHeight="1" x14ac:dyDescent="0.55000000000000004">
      <c r="A24" s="26">
        <f>A23+0.001</f>
        <v>5.0120000000000005</v>
      </c>
      <c r="B24" s="10" t="s">
        <v>40</v>
      </c>
      <c r="C24" s="68" t="s">
        <v>76</v>
      </c>
      <c r="D24" s="114" t="s">
        <v>41</v>
      </c>
      <c r="E24" s="98">
        <v>3</v>
      </c>
      <c r="F24" s="87">
        <f t="shared" si="5"/>
        <v>0.5958333333333331</v>
      </c>
    </row>
    <row r="25" spans="1:6" ht="18.75" customHeight="1" x14ac:dyDescent="0.55000000000000004">
      <c r="A25" s="26">
        <f>A24+0.001</f>
        <v>5.0130000000000008</v>
      </c>
      <c r="B25" s="10" t="s">
        <v>40</v>
      </c>
      <c r="C25" s="68" t="s">
        <v>77</v>
      </c>
      <c r="D25" s="114" t="s">
        <v>41</v>
      </c>
      <c r="E25" s="98">
        <v>3</v>
      </c>
      <c r="F25" s="87">
        <f t="shared" si="5"/>
        <v>0.59791666666666643</v>
      </c>
    </row>
    <row r="26" spans="1:6" ht="19.5" customHeight="1" x14ac:dyDescent="0.55000000000000004">
      <c r="A26" s="9">
        <f>A22+0.01</f>
        <v>5.0199999999999996</v>
      </c>
      <c r="C26" s="121" t="s">
        <v>25</v>
      </c>
      <c r="D26" s="114"/>
      <c r="E26" s="98"/>
      <c r="F26" s="87">
        <f t="shared" si="5"/>
        <v>0.59999999999999976</v>
      </c>
    </row>
    <row r="27" spans="1:6" ht="19.5" customHeight="1" x14ac:dyDescent="0.55000000000000004">
      <c r="A27" s="26">
        <f t="shared" ref="A27:A28" si="6">A26+0.001</f>
        <v>5.0209999999999999</v>
      </c>
      <c r="B27" s="10" t="s">
        <v>40</v>
      </c>
      <c r="C27" s="68" t="s">
        <v>88</v>
      </c>
      <c r="D27" s="114" t="s">
        <v>27</v>
      </c>
      <c r="E27" s="98">
        <v>3</v>
      </c>
      <c r="F27" s="87">
        <f t="shared" si="5"/>
        <v>0.59999999999999976</v>
      </c>
    </row>
    <row r="28" spans="1:6" ht="19.5" customHeight="1" x14ac:dyDescent="0.55000000000000004">
      <c r="A28" s="26">
        <f t="shared" si="6"/>
        <v>5.0220000000000002</v>
      </c>
      <c r="B28" s="10" t="s">
        <v>40</v>
      </c>
      <c r="C28" s="68" t="s">
        <v>89</v>
      </c>
      <c r="D28" s="114" t="s">
        <v>27</v>
      </c>
      <c r="E28" s="98">
        <v>3</v>
      </c>
      <c r="F28" s="87">
        <f t="shared" si="5"/>
        <v>0.60208333333333308</v>
      </c>
    </row>
    <row r="29" spans="1:6" ht="19.5" customHeight="1" x14ac:dyDescent="0.55000000000000004">
      <c r="A29" s="9">
        <f>A26+0.01</f>
        <v>5.0299999999999994</v>
      </c>
      <c r="C29" s="121" t="s">
        <v>26</v>
      </c>
      <c r="E29" s="99"/>
      <c r="F29" s="87">
        <f t="shared" si="5"/>
        <v>0.60416666666666641</v>
      </c>
    </row>
    <row r="30" spans="1:6" ht="53" customHeight="1" x14ac:dyDescent="0.55000000000000004">
      <c r="A30" s="69">
        <f>A29+0.001</f>
        <v>5.0309999999999997</v>
      </c>
      <c r="B30" s="138" t="s">
        <v>69</v>
      </c>
      <c r="C30" s="141" t="s">
        <v>81</v>
      </c>
      <c r="D30" s="139" t="s">
        <v>48</v>
      </c>
      <c r="E30" s="140">
        <v>0</v>
      </c>
      <c r="F30" s="134">
        <f t="shared" si="2"/>
        <v>0.60416666666666641</v>
      </c>
    </row>
    <row r="31" spans="1:6" ht="18.7" customHeight="1" x14ac:dyDescent="0.55000000000000004">
      <c r="A31" s="26">
        <f t="shared" ref="A31:A32" si="7">A30+0.001</f>
        <v>5.032</v>
      </c>
      <c r="B31" s="10" t="s">
        <v>40</v>
      </c>
      <c r="C31" s="148" t="s">
        <v>80</v>
      </c>
      <c r="D31" s="24" t="s">
        <v>48</v>
      </c>
      <c r="E31" s="149">
        <v>3</v>
      </c>
      <c r="F31" s="87">
        <f t="shared" si="2"/>
        <v>0.60416666666666641</v>
      </c>
    </row>
    <row r="32" spans="1:6" ht="16.350000000000001" customHeight="1" x14ac:dyDescent="0.55000000000000004">
      <c r="A32" s="26">
        <f t="shared" si="7"/>
        <v>5.0330000000000004</v>
      </c>
      <c r="B32" s="10" t="s">
        <v>40</v>
      </c>
      <c r="C32" s="148" t="s">
        <v>82</v>
      </c>
      <c r="D32" s="24" t="s">
        <v>48</v>
      </c>
      <c r="E32" s="149">
        <v>3</v>
      </c>
      <c r="F32" s="87">
        <f t="shared" si="2"/>
        <v>0.60624999999999973</v>
      </c>
    </row>
    <row r="33" spans="1:6" ht="16.350000000000001" customHeight="1" x14ac:dyDescent="0.55000000000000004">
      <c r="A33" s="26">
        <f t="shared" ref="A33:A36" si="8">A32+0.001</f>
        <v>5.0340000000000007</v>
      </c>
      <c r="B33" s="10" t="s">
        <v>40</v>
      </c>
      <c r="C33" s="150" t="s">
        <v>83</v>
      </c>
      <c r="D33" s="24" t="s">
        <v>48</v>
      </c>
      <c r="E33" s="151">
        <v>3</v>
      </c>
      <c r="F33" s="87">
        <f t="shared" si="2"/>
        <v>0.60833333333333306</v>
      </c>
    </row>
    <row r="34" spans="1:6" ht="16.350000000000001" customHeight="1" x14ac:dyDescent="0.55000000000000004">
      <c r="A34" s="26">
        <f t="shared" si="8"/>
        <v>5.035000000000001</v>
      </c>
      <c r="B34" s="10" t="s">
        <v>40</v>
      </c>
      <c r="C34" s="150" t="s">
        <v>84</v>
      </c>
      <c r="D34" s="24" t="s">
        <v>48</v>
      </c>
      <c r="E34" s="151">
        <v>3</v>
      </c>
      <c r="F34" s="87">
        <f t="shared" si="2"/>
        <v>0.61041666666666639</v>
      </c>
    </row>
    <row r="35" spans="1:6" ht="16.350000000000001" customHeight="1" x14ac:dyDescent="0.55000000000000004">
      <c r="A35" s="26">
        <f t="shared" si="8"/>
        <v>5.0360000000000014</v>
      </c>
      <c r="B35" s="10" t="s">
        <v>40</v>
      </c>
      <c r="C35" s="150" t="s">
        <v>85</v>
      </c>
      <c r="D35" s="24" t="s">
        <v>48</v>
      </c>
      <c r="E35" s="151">
        <v>3</v>
      </c>
      <c r="F35" s="87">
        <f t="shared" si="2"/>
        <v>0.61249999999999971</v>
      </c>
    </row>
    <row r="36" spans="1:6" ht="16.350000000000001" customHeight="1" x14ac:dyDescent="0.55000000000000004">
      <c r="A36" s="26">
        <f t="shared" si="8"/>
        <v>5.0370000000000017</v>
      </c>
      <c r="B36" s="10" t="s">
        <v>40</v>
      </c>
      <c r="C36" s="150" t="s">
        <v>86</v>
      </c>
      <c r="D36" s="24" t="s">
        <v>48</v>
      </c>
      <c r="E36" s="151">
        <v>3</v>
      </c>
      <c r="F36" s="87">
        <f t="shared" si="2"/>
        <v>0.61458333333333304</v>
      </c>
    </row>
    <row r="37" spans="1:6" ht="21.6" customHeight="1" x14ac:dyDescent="0.55000000000000004">
      <c r="A37" s="19">
        <f>A29+0.01</f>
        <v>5.0399999999999991</v>
      </c>
      <c r="C37" s="146" t="s">
        <v>28</v>
      </c>
      <c r="E37" s="147">
        <v>3</v>
      </c>
      <c r="F37" s="87">
        <f t="shared" si="2"/>
        <v>0.61666666666666636</v>
      </c>
    </row>
    <row r="38" spans="1:6" ht="21.6" customHeight="1" x14ac:dyDescent="0.55000000000000004">
      <c r="A38" s="26">
        <f t="shared" ref="A38:A39" si="9">A37+0.001</f>
        <v>5.0409999999999995</v>
      </c>
      <c r="B38" s="10" t="s">
        <v>40</v>
      </c>
      <c r="C38" s="68" t="s">
        <v>71</v>
      </c>
      <c r="D38" s="114" t="s">
        <v>55</v>
      </c>
      <c r="E38" s="98">
        <v>3</v>
      </c>
      <c r="F38" s="87">
        <f t="shared" si="2"/>
        <v>0.61874999999999969</v>
      </c>
    </row>
    <row r="39" spans="1:6" ht="21.6" customHeight="1" x14ac:dyDescent="0.55000000000000004">
      <c r="A39" s="26">
        <f t="shared" si="9"/>
        <v>5.0419999999999998</v>
      </c>
      <c r="B39" s="10" t="s">
        <v>40</v>
      </c>
      <c r="C39" s="68" t="s">
        <v>72</v>
      </c>
      <c r="D39" s="114" t="s">
        <v>55</v>
      </c>
      <c r="E39" s="98">
        <v>3</v>
      </c>
      <c r="F39" s="87">
        <f t="shared" si="2"/>
        <v>0.62083333333333302</v>
      </c>
    </row>
    <row r="40" spans="1:6" ht="21.6" customHeight="1" x14ac:dyDescent="0.55000000000000004">
      <c r="A40" s="26">
        <f t="shared" ref="A40:A42" si="10">A39+0.001</f>
        <v>5.0430000000000001</v>
      </c>
      <c r="B40" s="10" t="s">
        <v>40</v>
      </c>
      <c r="C40" s="68" t="s">
        <v>73</v>
      </c>
      <c r="D40" s="114" t="s">
        <v>55</v>
      </c>
      <c r="E40" s="98">
        <v>3</v>
      </c>
      <c r="F40" s="87">
        <f t="shared" si="2"/>
        <v>0.62291666666666634</v>
      </c>
    </row>
    <row r="41" spans="1:6" ht="21.6" customHeight="1" x14ac:dyDescent="0.55000000000000004">
      <c r="A41" s="26">
        <f t="shared" si="10"/>
        <v>5.0440000000000005</v>
      </c>
      <c r="B41" s="10" t="s">
        <v>40</v>
      </c>
      <c r="C41" s="68" t="s">
        <v>73</v>
      </c>
      <c r="D41" s="114" t="s">
        <v>55</v>
      </c>
      <c r="E41" s="98">
        <v>3</v>
      </c>
      <c r="F41" s="87">
        <f t="shared" si="2"/>
        <v>0.62499999999999967</v>
      </c>
    </row>
    <row r="42" spans="1:6" ht="21.6" customHeight="1" x14ac:dyDescent="0.55000000000000004">
      <c r="A42" s="26">
        <f t="shared" si="10"/>
        <v>5.0450000000000008</v>
      </c>
      <c r="B42" s="10" t="s">
        <v>40</v>
      </c>
      <c r="C42" s="68" t="s">
        <v>73</v>
      </c>
      <c r="D42" s="114" t="s">
        <v>55</v>
      </c>
      <c r="E42" s="98">
        <v>3</v>
      </c>
      <c r="F42" s="87">
        <f t="shared" si="2"/>
        <v>0.62708333333333299</v>
      </c>
    </row>
    <row r="43" spans="1:6" ht="19.5" customHeight="1" x14ac:dyDescent="0.55000000000000004">
      <c r="A43" s="9">
        <f>A37+0.01</f>
        <v>5.0499999999999989</v>
      </c>
      <c r="B43" s="10" t="s">
        <v>40</v>
      </c>
      <c r="C43" s="121" t="s">
        <v>23</v>
      </c>
      <c r="D43" s="114" t="s">
        <v>30</v>
      </c>
      <c r="E43" s="98"/>
      <c r="F43" s="87">
        <f t="shared" si="2"/>
        <v>0.62916666666666632</v>
      </c>
    </row>
    <row r="44" spans="1:6" ht="19.5" customHeight="1" x14ac:dyDescent="0.55000000000000004">
      <c r="A44" s="58"/>
      <c r="B44" s="59"/>
      <c r="C44" s="1"/>
      <c r="E44" s="100"/>
      <c r="F44" s="87">
        <f t="shared" si="2"/>
        <v>0.62916666666666632</v>
      </c>
    </row>
    <row r="45" spans="1:6" ht="26.1" customHeight="1" x14ac:dyDescent="0.55000000000000004">
      <c r="A45" s="9">
        <v>6</v>
      </c>
      <c r="B45" s="10"/>
      <c r="C45" s="3" t="s">
        <v>50</v>
      </c>
      <c r="D45" s="27"/>
      <c r="E45" s="97"/>
      <c r="F45" s="87">
        <f t="shared" si="2"/>
        <v>0.62916666666666632</v>
      </c>
    </row>
    <row r="46" spans="1:6" s="8" customFormat="1" ht="19.5" customHeight="1" x14ac:dyDescent="0.55000000000000004">
      <c r="A46" s="9">
        <f t="shared" ref="A46:A54" si="11">A45+0.01</f>
        <v>6.01</v>
      </c>
      <c r="B46" s="60" t="s">
        <v>7</v>
      </c>
      <c r="C46" s="31" t="s">
        <v>23</v>
      </c>
      <c r="D46" s="25" t="s">
        <v>30</v>
      </c>
      <c r="E46" s="97"/>
      <c r="F46" s="87">
        <f t="shared" si="2"/>
        <v>0.62916666666666632</v>
      </c>
    </row>
    <row r="47" spans="1:6" s="8" customFormat="1" ht="19.5" customHeight="1" x14ac:dyDescent="0.55000000000000004">
      <c r="A47" s="9">
        <f>A46+0.01</f>
        <v>6.02</v>
      </c>
      <c r="B47" s="60" t="s">
        <v>7</v>
      </c>
      <c r="C47" s="31" t="s">
        <v>31</v>
      </c>
      <c r="D47" s="25" t="s">
        <v>44</v>
      </c>
      <c r="E47" s="97"/>
      <c r="F47" s="87">
        <f t="shared" si="2"/>
        <v>0.62916666666666632</v>
      </c>
    </row>
    <row r="48" spans="1:6" ht="19.5" customHeight="1" x14ac:dyDescent="0.55000000000000004">
      <c r="A48" s="9">
        <f t="shared" si="11"/>
        <v>6.0299999999999994</v>
      </c>
      <c r="C48" s="31" t="s">
        <v>24</v>
      </c>
      <c r="E48" s="101"/>
      <c r="F48" s="87">
        <f t="shared" si="2"/>
        <v>0.62916666666666632</v>
      </c>
    </row>
    <row r="49" spans="1:6" ht="15.7" customHeight="1" x14ac:dyDescent="0.55000000000000004">
      <c r="A49" s="26">
        <f>A48+0.001</f>
        <v>6.0309999999999997</v>
      </c>
      <c r="B49" s="60" t="s">
        <v>7</v>
      </c>
      <c r="C49" s="143" t="s">
        <v>74</v>
      </c>
      <c r="D49" s="25" t="s">
        <v>41</v>
      </c>
      <c r="E49" s="101">
        <v>3</v>
      </c>
      <c r="F49" s="87">
        <f t="shared" si="2"/>
        <v>0.62916666666666632</v>
      </c>
    </row>
    <row r="50" spans="1:6" ht="19.5" customHeight="1" x14ac:dyDescent="0.55000000000000004">
      <c r="A50" s="9">
        <f>A48+0.01</f>
        <v>6.0399999999999991</v>
      </c>
      <c r="C50" s="31" t="s">
        <v>25</v>
      </c>
      <c r="D50" s="25" t="s">
        <v>27</v>
      </c>
      <c r="E50" s="97"/>
      <c r="F50" s="87">
        <f t="shared" si="2"/>
        <v>0.63124999999999964</v>
      </c>
    </row>
    <row r="51" spans="1:6" ht="19.5" customHeight="1" x14ac:dyDescent="0.55000000000000004">
      <c r="A51" s="9">
        <f>A50+0.01</f>
        <v>6.0499999999999989</v>
      </c>
      <c r="B51" s="60" t="s">
        <v>7</v>
      </c>
      <c r="C51" s="31" t="s">
        <v>26</v>
      </c>
      <c r="E51" s="97"/>
      <c r="F51" s="87">
        <f t="shared" si="2"/>
        <v>0.63124999999999964</v>
      </c>
    </row>
    <row r="52" spans="1:6" ht="46" customHeight="1" x14ac:dyDescent="0.55000000000000004">
      <c r="A52" s="69">
        <f>A50+0.001</f>
        <v>6.0409999999999995</v>
      </c>
      <c r="B52" s="138" t="s">
        <v>59</v>
      </c>
      <c r="C52" s="144" t="s">
        <v>70</v>
      </c>
      <c r="D52" s="142" t="s">
        <v>48</v>
      </c>
      <c r="E52" s="123">
        <v>0</v>
      </c>
      <c r="F52" s="134">
        <f t="shared" ref="F52" si="12">F51+TIME(0,E51,0)</f>
        <v>0.63124999999999964</v>
      </c>
    </row>
    <row r="53" spans="1:6" s="2" customFormat="1" ht="19.350000000000001" customHeight="1" x14ac:dyDescent="0.55000000000000004">
      <c r="A53" s="9">
        <f>A51+0.01</f>
        <v>6.0599999999999987</v>
      </c>
      <c r="B53" s="60" t="s">
        <v>7</v>
      </c>
      <c r="C53" s="31" t="s">
        <v>28</v>
      </c>
      <c r="D53" s="25" t="s">
        <v>55</v>
      </c>
      <c r="E53" s="11"/>
      <c r="F53" s="87">
        <f t="shared" si="2"/>
        <v>0.63124999999999964</v>
      </c>
    </row>
    <row r="54" spans="1:6" s="11" customFormat="1" ht="19.5" customHeight="1" x14ac:dyDescent="0.55000000000000004">
      <c r="A54" s="9">
        <f t="shared" si="11"/>
        <v>6.0699999999999985</v>
      </c>
      <c r="B54" s="60" t="s">
        <v>7</v>
      </c>
      <c r="C54" s="121" t="s">
        <v>22</v>
      </c>
      <c r="D54" s="114" t="s">
        <v>49</v>
      </c>
      <c r="E54" s="102"/>
      <c r="F54" s="87">
        <f t="shared" si="2"/>
        <v>0.63124999999999964</v>
      </c>
    </row>
    <row r="55" spans="1:6" s="2" customFormat="1" ht="19.5" customHeight="1" x14ac:dyDescent="0.55000000000000004">
      <c r="A55" s="61"/>
      <c r="B55" s="62"/>
      <c r="E55" s="97"/>
      <c r="F55" s="87">
        <f t="shared" si="2"/>
        <v>0.63124999999999964</v>
      </c>
    </row>
    <row r="56" spans="1:6" s="2" customFormat="1" ht="19.5" customHeight="1" x14ac:dyDescent="0.55000000000000004">
      <c r="A56" s="9">
        <v>7</v>
      </c>
      <c r="B56" s="60"/>
      <c r="C56" s="3" t="s">
        <v>45</v>
      </c>
      <c r="D56" s="12"/>
      <c r="E56" s="103"/>
      <c r="F56" s="87">
        <f t="shared" si="2"/>
        <v>0.63124999999999964</v>
      </c>
    </row>
    <row r="57" spans="1:6" s="2" customFormat="1" ht="19.5" customHeight="1" x14ac:dyDescent="0.55000000000000004">
      <c r="A57" s="9">
        <f t="shared" ref="A57:A68" si="13">A56+0.01</f>
        <v>7.01</v>
      </c>
      <c r="B57" s="10" t="s">
        <v>40</v>
      </c>
      <c r="C57" s="31" t="s">
        <v>22</v>
      </c>
      <c r="D57" s="25" t="s">
        <v>49</v>
      </c>
      <c r="E57" s="23"/>
      <c r="F57" s="87">
        <f t="shared" si="2"/>
        <v>0.63124999999999964</v>
      </c>
    </row>
    <row r="58" spans="1:6" s="2" customFormat="1" ht="19.5" customHeight="1" x14ac:dyDescent="0.55000000000000004">
      <c r="A58" s="22">
        <f>A57+0.01</f>
        <v>7.02</v>
      </c>
      <c r="B58" s="10" t="s">
        <v>40</v>
      </c>
      <c r="C58" s="31" t="s">
        <v>23</v>
      </c>
      <c r="D58" s="25" t="s">
        <v>30</v>
      </c>
      <c r="E58" s="104"/>
      <c r="F58" s="87">
        <f t="shared" si="2"/>
        <v>0.63124999999999964</v>
      </c>
    </row>
    <row r="59" spans="1:6" s="2" customFormat="1" ht="19.5" customHeight="1" x14ac:dyDescent="0.55000000000000004">
      <c r="A59" s="19">
        <f>A58+0.01</f>
        <v>7.0299999999999994</v>
      </c>
      <c r="B59" s="10" t="s">
        <v>40</v>
      </c>
      <c r="C59" s="31" t="s">
        <v>31</v>
      </c>
      <c r="D59" s="25" t="s">
        <v>44</v>
      </c>
      <c r="E59" s="98"/>
      <c r="F59" s="87">
        <f t="shared" si="2"/>
        <v>0.63124999999999964</v>
      </c>
    </row>
    <row r="60" spans="1:6" s="2" customFormat="1" ht="19.5" customHeight="1" x14ac:dyDescent="0.55000000000000004">
      <c r="A60" s="9">
        <f>A59+0.01</f>
        <v>7.0399999999999991</v>
      </c>
      <c r="B60" s="10" t="s">
        <v>40</v>
      </c>
      <c r="C60" s="24" t="s">
        <v>32</v>
      </c>
      <c r="D60" s="25" t="s">
        <v>6</v>
      </c>
      <c r="E60" s="98"/>
      <c r="F60" s="87">
        <f t="shared" si="2"/>
        <v>0.63124999999999964</v>
      </c>
    </row>
    <row r="61" spans="1:6" s="2" customFormat="1" ht="19.5" customHeight="1" x14ac:dyDescent="0.55000000000000004">
      <c r="A61" s="9">
        <f t="shared" si="13"/>
        <v>7.0499999999999989</v>
      </c>
      <c r="B61" s="10"/>
      <c r="C61" s="31" t="s">
        <v>24</v>
      </c>
      <c r="D61" s="25"/>
      <c r="E61" s="98"/>
      <c r="F61" s="87">
        <f t="shared" si="2"/>
        <v>0.63124999999999964</v>
      </c>
    </row>
    <row r="62" spans="1:6" s="2" customFormat="1" ht="19.5" customHeight="1" x14ac:dyDescent="0.55000000000000004">
      <c r="A62" s="26">
        <f t="shared" ref="A62:A63" si="14">A61+0.001</f>
        <v>7.0509999999999993</v>
      </c>
      <c r="B62" s="10" t="s">
        <v>40</v>
      </c>
      <c r="C62" s="145" t="s">
        <v>78</v>
      </c>
      <c r="D62" s="25" t="s">
        <v>41</v>
      </c>
      <c r="E62" s="98">
        <v>3</v>
      </c>
      <c r="F62" s="87">
        <f t="shared" si="2"/>
        <v>0.63124999999999964</v>
      </c>
    </row>
    <row r="63" spans="1:6" s="2" customFormat="1" ht="23" customHeight="1" x14ac:dyDescent="0.55000000000000004">
      <c r="A63" s="26">
        <f t="shared" si="14"/>
        <v>7.0519999999999996</v>
      </c>
      <c r="B63" s="10" t="s">
        <v>40</v>
      </c>
      <c r="C63" s="145" t="s">
        <v>79</v>
      </c>
      <c r="D63" s="25" t="s">
        <v>41</v>
      </c>
      <c r="E63" s="98">
        <v>3</v>
      </c>
      <c r="F63" s="87">
        <f t="shared" si="2"/>
        <v>0.63333333333333297</v>
      </c>
    </row>
    <row r="64" spans="1:6" s="2" customFormat="1" ht="19.5" customHeight="1" x14ac:dyDescent="0.55000000000000004">
      <c r="A64" s="9">
        <f>A61+0.01</f>
        <v>7.0599999999999987</v>
      </c>
      <c r="B64" s="12"/>
      <c r="C64" s="83" t="s">
        <v>25</v>
      </c>
      <c r="E64" s="98"/>
      <c r="F64" s="87">
        <f t="shared" si="2"/>
        <v>0.6354166666666663</v>
      </c>
    </row>
    <row r="65" spans="1:9" s="2" customFormat="1" ht="19.5" customHeight="1" x14ac:dyDescent="0.55000000000000004">
      <c r="A65" s="26">
        <f t="shared" ref="A65:A66" si="15">A64+0.001</f>
        <v>7.0609999999999991</v>
      </c>
      <c r="B65" s="10" t="s">
        <v>40</v>
      </c>
      <c r="C65" s="145" t="s">
        <v>90</v>
      </c>
      <c r="D65" s="25" t="s">
        <v>27</v>
      </c>
      <c r="E65" s="98">
        <v>3</v>
      </c>
      <c r="F65" s="87">
        <f t="shared" si="2"/>
        <v>0.6354166666666663</v>
      </c>
    </row>
    <row r="66" spans="1:9" s="2" customFormat="1" ht="19.5" customHeight="1" x14ac:dyDescent="0.55000000000000004">
      <c r="A66" s="26">
        <f t="shared" si="15"/>
        <v>7.0619999999999994</v>
      </c>
      <c r="B66" s="10" t="s">
        <v>40</v>
      </c>
      <c r="C66" s="145" t="s">
        <v>91</v>
      </c>
      <c r="D66" s="25" t="s">
        <v>27</v>
      </c>
      <c r="E66" s="98">
        <v>3</v>
      </c>
      <c r="F66" s="87">
        <f t="shared" si="2"/>
        <v>0.63749999999999962</v>
      </c>
    </row>
    <row r="67" spans="1:9" ht="19.5" customHeight="1" x14ac:dyDescent="0.55000000000000004">
      <c r="A67" s="9">
        <f>A64+0.01</f>
        <v>7.0699999999999985</v>
      </c>
      <c r="B67" s="10" t="s">
        <v>40</v>
      </c>
      <c r="C67" s="31" t="s">
        <v>26</v>
      </c>
      <c r="D67" s="25" t="s">
        <v>48</v>
      </c>
      <c r="E67" s="98"/>
      <c r="F67" s="87">
        <f t="shared" si="2"/>
        <v>0.63958333333333295</v>
      </c>
    </row>
    <row r="68" spans="1:9" s="13" customFormat="1" ht="19.5" customHeight="1" x14ac:dyDescent="0.55000000000000004">
      <c r="A68" s="9">
        <f t="shared" si="13"/>
        <v>7.0799999999999983</v>
      </c>
      <c r="B68" s="10" t="s">
        <v>40</v>
      </c>
      <c r="C68" s="121" t="s">
        <v>28</v>
      </c>
      <c r="D68" s="114" t="s">
        <v>55</v>
      </c>
      <c r="E68" s="98"/>
      <c r="F68" s="87">
        <f t="shared" si="2"/>
        <v>0.63958333333333295</v>
      </c>
    </row>
    <row r="69" spans="1:9" s="13" customFormat="1" ht="19.5" customHeight="1" x14ac:dyDescent="0.55000000000000004">
      <c r="A69" s="9"/>
      <c r="B69" s="30"/>
      <c r="E69" s="98"/>
      <c r="F69" s="87">
        <f t="shared" si="2"/>
        <v>0.63958333333333295</v>
      </c>
    </row>
    <row r="70" spans="1:9" ht="19.5" customHeight="1" x14ac:dyDescent="0.55000000000000004">
      <c r="A70" s="9">
        <v>8</v>
      </c>
      <c r="B70" s="10"/>
      <c r="C70" s="3" t="s">
        <v>13</v>
      </c>
      <c r="D70" s="27"/>
      <c r="F70" s="87">
        <f t="shared" si="2"/>
        <v>0.63958333333333295</v>
      </c>
      <c r="I70" s="14"/>
    </row>
    <row r="71" spans="1:9" ht="20.45" customHeight="1" x14ac:dyDescent="0.55000000000000004">
      <c r="A71" s="9">
        <f t="shared" ref="A71" si="16">A70+0.01</f>
        <v>8.01</v>
      </c>
      <c r="B71" s="12" t="s">
        <v>9</v>
      </c>
      <c r="C71" s="3" t="s">
        <v>33</v>
      </c>
      <c r="D71" s="25" t="s">
        <v>6</v>
      </c>
      <c r="E71" s="97">
        <v>5</v>
      </c>
      <c r="F71" s="87">
        <f t="shared" si="2"/>
        <v>0.63958333333333295</v>
      </c>
      <c r="I71" s="14"/>
    </row>
    <row r="72" spans="1:9" ht="19.5" customHeight="1" x14ac:dyDescent="0.55000000000000004">
      <c r="A72" s="63">
        <f t="shared" ref="A72" si="17">A71+0.001</f>
        <v>8.0109999999999992</v>
      </c>
      <c r="B72" s="64"/>
      <c r="C72" s="65" t="s">
        <v>46</v>
      </c>
      <c r="D72" s="111"/>
      <c r="E72" s="105">
        <v>15</v>
      </c>
      <c r="F72" s="80">
        <f>TIME(15,0,0)</f>
        <v>0.625</v>
      </c>
      <c r="I72" s="14"/>
    </row>
    <row r="73" spans="1:9" ht="19.5" customHeight="1" x14ac:dyDescent="0.55000000000000004">
      <c r="A73" s="9">
        <f>A71+0.01</f>
        <v>8.02</v>
      </c>
      <c r="B73" s="10" t="s">
        <v>9</v>
      </c>
      <c r="C73" s="3" t="s">
        <v>36</v>
      </c>
      <c r="D73" s="25"/>
      <c r="E73" s="98"/>
      <c r="F73" s="87">
        <f t="shared" si="2"/>
        <v>0.63541666666666663</v>
      </c>
      <c r="I73" s="14"/>
    </row>
    <row r="74" spans="1:9" s="2" customFormat="1" ht="19.5" customHeight="1" x14ac:dyDescent="0.55000000000000004">
      <c r="A74" s="9">
        <f>A73+0.01</f>
        <v>8.0299999999999994</v>
      </c>
      <c r="B74" s="10"/>
      <c r="C74" s="3" t="s">
        <v>34</v>
      </c>
      <c r="D74" s="25"/>
      <c r="E74" s="98">
        <v>0</v>
      </c>
      <c r="F74" s="87">
        <f t="shared" si="2"/>
        <v>0.63541666666666663</v>
      </c>
      <c r="I74" s="15"/>
    </row>
    <row r="75" spans="1:9" s="2" customFormat="1" ht="19.5" customHeight="1" x14ac:dyDescent="0.55000000000000004">
      <c r="A75" s="26">
        <f>A74+0.001</f>
        <v>8.0309999999999988</v>
      </c>
      <c r="B75" s="10" t="s">
        <v>7</v>
      </c>
      <c r="C75" s="20" t="s">
        <v>47</v>
      </c>
      <c r="D75" s="112" t="s">
        <v>14</v>
      </c>
      <c r="E75" s="98">
        <v>5</v>
      </c>
      <c r="F75" s="87">
        <f t="shared" si="2"/>
        <v>0.63541666666666663</v>
      </c>
      <c r="I75" s="15"/>
    </row>
    <row r="76" spans="1:9" s="2" customFormat="1" ht="19.5" customHeight="1" x14ac:dyDescent="0.55000000000000004">
      <c r="A76" s="26">
        <f>A75+0.001</f>
        <v>8.0319999999999983</v>
      </c>
      <c r="B76" s="10" t="s">
        <v>7</v>
      </c>
      <c r="C76" s="28" t="s">
        <v>65</v>
      </c>
      <c r="D76" s="113" t="s">
        <v>48</v>
      </c>
      <c r="E76" s="98">
        <v>5</v>
      </c>
      <c r="F76" s="87">
        <f t="shared" si="2"/>
        <v>0.63888888888888884</v>
      </c>
      <c r="I76" s="15"/>
    </row>
    <row r="77" spans="1:9" ht="19.5" customHeight="1" x14ac:dyDescent="0.55000000000000004">
      <c r="A77" s="26">
        <f>A76+0.001</f>
        <v>8.0329999999999977</v>
      </c>
      <c r="B77" s="10" t="s">
        <v>7</v>
      </c>
      <c r="C77" s="28" t="s">
        <v>43</v>
      </c>
      <c r="D77" s="113" t="s">
        <v>48</v>
      </c>
      <c r="E77" s="106">
        <v>5</v>
      </c>
      <c r="F77" s="87">
        <f t="shared" si="2"/>
        <v>0.64236111111111105</v>
      </c>
      <c r="I77" s="14"/>
    </row>
    <row r="78" spans="1:9" ht="19.5" customHeight="1" x14ac:dyDescent="0.55000000000000004">
      <c r="A78" s="26">
        <f>A77+0.001</f>
        <v>8.0339999999999971</v>
      </c>
      <c r="B78" s="10" t="s">
        <v>7</v>
      </c>
      <c r="C78" s="20" t="s">
        <v>42</v>
      </c>
      <c r="D78" s="112" t="s">
        <v>41</v>
      </c>
      <c r="E78" s="106">
        <v>5</v>
      </c>
      <c r="F78" s="87">
        <f t="shared" si="2"/>
        <v>0.64583333333333326</v>
      </c>
      <c r="I78" s="14"/>
    </row>
    <row r="79" spans="1:9" ht="19.5" customHeight="1" x14ac:dyDescent="0.55000000000000004">
      <c r="A79" s="26">
        <f t="shared" ref="A79" si="18">A78+0.001</f>
        <v>8.0349999999999966</v>
      </c>
      <c r="B79" s="10" t="s">
        <v>7</v>
      </c>
      <c r="C79" s="28" t="s">
        <v>67</v>
      </c>
      <c r="D79" s="113" t="s">
        <v>16</v>
      </c>
      <c r="E79" s="106">
        <v>5</v>
      </c>
      <c r="F79" s="87">
        <f t="shared" si="2"/>
        <v>0.64930555555555547</v>
      </c>
      <c r="I79" s="14"/>
    </row>
    <row r="80" spans="1:9" s="16" customFormat="1" ht="19.5" customHeight="1" x14ac:dyDescent="0.55000000000000004">
      <c r="A80" s="22">
        <f>A74+0.01</f>
        <v>8.0399999999999991</v>
      </c>
      <c r="B80" s="12"/>
      <c r="C80" s="66" t="s">
        <v>35</v>
      </c>
      <c r="D80" s="67"/>
      <c r="E80" s="106">
        <v>0</v>
      </c>
      <c r="F80" s="87">
        <f t="shared" si="2"/>
        <v>0.65277777777777768</v>
      </c>
      <c r="I80" s="17"/>
    </row>
    <row r="81" spans="1:9" s="16" customFormat="1" ht="19.5" customHeight="1" x14ac:dyDescent="0.55000000000000004">
      <c r="A81" s="26">
        <f t="shared" ref="A81:A85" si="19">A80+0.001</f>
        <v>8.0409999999999986</v>
      </c>
      <c r="B81" s="12" t="s">
        <v>9</v>
      </c>
      <c r="C81" s="68" t="s">
        <v>37</v>
      </c>
      <c r="D81" s="114" t="s">
        <v>12</v>
      </c>
      <c r="E81" s="106">
        <v>0</v>
      </c>
      <c r="F81" s="87">
        <f t="shared" si="2"/>
        <v>0.65277777777777768</v>
      </c>
      <c r="I81" s="17"/>
    </row>
    <row r="82" spans="1:9" s="16" customFormat="1" ht="19.5" customHeight="1" x14ac:dyDescent="0.55000000000000004">
      <c r="A82" s="26">
        <f t="shared" si="19"/>
        <v>8.041999999999998</v>
      </c>
      <c r="B82" s="10" t="s">
        <v>9</v>
      </c>
      <c r="C82" s="68" t="s">
        <v>38</v>
      </c>
      <c r="D82" s="114" t="s">
        <v>29</v>
      </c>
      <c r="E82" s="107">
        <v>0</v>
      </c>
      <c r="F82" s="87">
        <f t="shared" si="2"/>
        <v>0.65277777777777768</v>
      </c>
      <c r="I82" s="17"/>
    </row>
    <row r="83" spans="1:9" ht="19.5" customHeight="1" x14ac:dyDescent="0.55000000000000004">
      <c r="A83" s="26">
        <f t="shared" si="19"/>
        <v>8.0429999999999975</v>
      </c>
      <c r="B83" s="74" t="s">
        <v>18</v>
      </c>
      <c r="C83" s="77" t="s">
        <v>15</v>
      </c>
      <c r="D83" s="116" t="s">
        <v>11</v>
      </c>
      <c r="E83" s="108">
        <v>0</v>
      </c>
      <c r="F83" s="87">
        <f t="shared" si="2"/>
        <v>0.65277777777777768</v>
      </c>
    </row>
    <row r="84" spans="1:9" ht="19.5" customHeight="1" x14ac:dyDescent="0.55000000000000004">
      <c r="A84" s="26">
        <f t="shared" si="19"/>
        <v>8.0439999999999969</v>
      </c>
      <c r="B84" s="71" t="s">
        <v>9</v>
      </c>
      <c r="C84" s="20" t="s">
        <v>21</v>
      </c>
      <c r="D84" s="112" t="s">
        <v>16</v>
      </c>
      <c r="E84" s="122">
        <v>0</v>
      </c>
      <c r="F84" s="87">
        <f t="shared" ref="F84" si="20">F83+TIME(0,E83,0)</f>
        <v>0.65277777777777768</v>
      </c>
    </row>
    <row r="85" spans="1:9" ht="23.45" customHeight="1" x14ac:dyDescent="0.55000000000000004">
      <c r="A85" s="69">
        <f t="shared" si="19"/>
        <v>8.0449999999999964</v>
      </c>
      <c r="B85" s="70" t="s">
        <v>18</v>
      </c>
      <c r="C85" s="72" t="s">
        <v>19</v>
      </c>
      <c r="D85" s="117" t="s">
        <v>16</v>
      </c>
      <c r="E85" s="123">
        <v>0</v>
      </c>
      <c r="F85" s="88">
        <f t="shared" ref="F85" si="21">F84+TIME(0,E83,0)</f>
        <v>0.65277777777777768</v>
      </c>
    </row>
    <row r="86" spans="1:9" ht="19.5" customHeight="1" x14ac:dyDescent="0.55000000000000004">
      <c r="A86" s="9">
        <f>A80+0.01</f>
        <v>8.0499999999999989</v>
      </c>
      <c r="B86" s="74" t="s">
        <v>9</v>
      </c>
      <c r="C86" s="75" t="s">
        <v>61</v>
      </c>
      <c r="D86" s="112" t="s">
        <v>16</v>
      </c>
      <c r="E86" s="97">
        <v>1</v>
      </c>
      <c r="F86" s="87">
        <f t="shared" ref="F86:F90" si="22">F85+TIME(0,E85,0)</f>
        <v>0.65277777777777768</v>
      </c>
    </row>
    <row r="87" spans="1:9" ht="35.700000000000003" customHeight="1" x14ac:dyDescent="0.55000000000000004">
      <c r="A87" s="9">
        <f t="shared" ref="A87:A88" si="23">A86+0.01</f>
        <v>8.0599999999999987</v>
      </c>
      <c r="B87" s="74" t="s">
        <v>9</v>
      </c>
      <c r="C87" s="135" t="s">
        <v>62</v>
      </c>
      <c r="D87" s="136" t="s">
        <v>16</v>
      </c>
      <c r="E87" s="107">
        <v>1</v>
      </c>
      <c r="F87" s="87">
        <f t="shared" si="22"/>
        <v>0.65347222222222212</v>
      </c>
    </row>
    <row r="88" spans="1:9" ht="19.5" customHeight="1" x14ac:dyDescent="0.55000000000000004">
      <c r="A88" s="9">
        <f t="shared" si="23"/>
        <v>8.0699999999999985</v>
      </c>
      <c r="B88" s="12" t="s">
        <v>9</v>
      </c>
      <c r="C88" s="73" t="s">
        <v>60</v>
      </c>
      <c r="D88" s="112" t="s">
        <v>11</v>
      </c>
      <c r="E88" s="97">
        <v>5</v>
      </c>
      <c r="F88" s="87">
        <f t="shared" si="22"/>
        <v>0.65416666666666656</v>
      </c>
    </row>
    <row r="89" spans="1:9" ht="26.1" customHeight="1" x14ac:dyDescent="0.55000000000000004">
      <c r="A89" s="9">
        <f t="shared" ref="A89" si="24">A88+0.01</f>
        <v>8.0799999999999983</v>
      </c>
      <c r="B89" s="12" t="s">
        <v>9</v>
      </c>
      <c r="C89" s="73" t="s">
        <v>52</v>
      </c>
      <c r="D89" s="112" t="s">
        <v>16</v>
      </c>
      <c r="E89" s="97">
        <v>5</v>
      </c>
      <c r="F89" s="87">
        <f t="shared" si="22"/>
        <v>0.65763888888888877</v>
      </c>
    </row>
    <row r="90" spans="1:9" s="13" customFormat="1" ht="26.1" customHeight="1" x14ac:dyDescent="0.55000000000000004">
      <c r="A90" s="9"/>
      <c r="B90" s="76"/>
      <c r="C90" s="73"/>
      <c r="D90" s="12"/>
      <c r="F90" s="87">
        <f t="shared" si="22"/>
        <v>0.66111111111111098</v>
      </c>
    </row>
    <row r="91" spans="1:9" ht="19.5" customHeight="1" x14ac:dyDescent="0.55000000000000004">
      <c r="A91" s="78">
        <v>9</v>
      </c>
      <c r="B91" s="81"/>
      <c r="C91" s="82" t="s">
        <v>17</v>
      </c>
      <c r="D91" s="79" t="s">
        <v>6</v>
      </c>
      <c r="E91" s="109">
        <v>0</v>
      </c>
      <c r="F91" s="80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2020-11-10T00:48:43Z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