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_dambrosia\Documents\IEEE\802\Meetings\Plenaries\15_07\"/>
    </mc:Choice>
  </mc:AlternateContent>
  <bookViews>
    <workbookView xWindow="5412" yWindow="108" windowWidth="10488" windowHeight="11760"/>
  </bookViews>
  <sheets>
    <sheet name="EC_Closing_Agenda" sheetId="1" r:id="rId1"/>
  </sheets>
  <definedNames>
    <definedName name="_xlnm.Print_Area" localSheetId="0">EC_Closing_Agenda!$A$1:$F$119</definedName>
    <definedName name="Print_Area_MI">EC_Closing_Agenda!$A$1:$E$20</definedName>
    <definedName name="PRINT_AREA_MI_1">EC_Closing_Agenda!$A$1:$E$20</definedName>
  </definedNames>
  <calcPr calcId="152511" concurrentCalc="0"/>
</workbook>
</file>

<file path=xl/calcChain.xml><?xml version="1.0" encoding="utf-8"?>
<calcChain xmlns="http://schemas.openxmlformats.org/spreadsheetml/2006/main">
  <c r="F33" i="1" l="1"/>
  <c r="F32" i="1"/>
  <c r="A3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9" i="1"/>
  <c r="F11" i="1"/>
  <c r="F13" i="1"/>
  <c r="A14" i="1"/>
  <c r="A15" i="1"/>
  <c r="A16" i="1"/>
  <c r="A17" i="1"/>
  <c r="A18" i="1"/>
  <c r="A73" i="1"/>
  <c r="A74" i="1"/>
  <c r="A75" i="1"/>
  <c r="A76" i="1"/>
  <c r="A77" i="1"/>
  <c r="F8" i="1"/>
  <c r="A51" i="1"/>
  <c r="A52" i="1"/>
  <c r="A21" i="1"/>
  <c r="A28" i="1"/>
  <c r="A22" i="1"/>
  <c r="A23" i="1"/>
  <c r="A24" i="1"/>
  <c r="A25" i="1"/>
  <c r="A26" i="1"/>
  <c r="A27" i="1"/>
  <c r="A13" i="1"/>
  <c r="A78" i="1"/>
  <c r="A79" i="1"/>
  <c r="A29" i="1"/>
  <c r="A30" i="1"/>
  <c r="A31" i="1"/>
  <c r="A53" i="1"/>
  <c r="A54" i="1"/>
  <c r="A55" i="1"/>
  <c r="A56" i="1"/>
  <c r="A33" i="1"/>
  <c r="A36" i="1"/>
  <c r="A37" i="1"/>
  <c r="A38" i="1"/>
  <c r="A39" i="1"/>
  <c r="A40" i="1"/>
  <c r="A41" i="1"/>
  <c r="A57" i="1"/>
  <c r="A59" i="1"/>
  <c r="A60" i="1"/>
  <c r="A61" i="1"/>
  <c r="A62" i="1"/>
  <c r="A63" i="1"/>
  <c r="A64" i="1"/>
  <c r="A65" i="1"/>
  <c r="A42" i="1"/>
  <c r="A43" i="1"/>
  <c r="A44" i="1"/>
  <c r="A45" i="1"/>
  <c r="A80" i="1"/>
  <c r="A82" i="1"/>
  <c r="A83" i="1"/>
  <c r="A84" i="1"/>
  <c r="A85" i="1"/>
  <c r="A87" i="1"/>
  <c r="A88" i="1"/>
  <c r="A89" i="1"/>
  <c r="A81" i="1"/>
  <c r="A58" i="1"/>
  <c r="A34" i="1"/>
  <c r="A35" i="1"/>
  <c r="A90" i="1"/>
  <c r="A92" i="1"/>
  <c r="A93" i="1"/>
  <c r="A91" i="1"/>
  <c r="A46" i="1"/>
  <c r="A47" i="1"/>
  <c r="A48" i="1"/>
  <c r="A96" i="1"/>
  <c r="A97" i="1"/>
  <c r="A98" i="1"/>
  <c r="A104" i="1"/>
  <c r="A111" i="1"/>
  <c r="A112" i="1"/>
  <c r="A113" i="1"/>
  <c r="A114" i="1"/>
  <c r="A66" i="1"/>
  <c r="A67" i="1"/>
  <c r="A68" i="1"/>
  <c r="A99" i="1"/>
  <c r="A100" i="1"/>
  <c r="A101" i="1"/>
  <c r="A102" i="1"/>
  <c r="A103" i="1"/>
  <c r="A105" i="1"/>
  <c r="A106" i="1"/>
  <c r="A107" i="1"/>
  <c r="A108" i="1"/>
  <c r="A109" i="1"/>
  <c r="A110" i="1"/>
  <c r="F116" i="1"/>
  <c r="A11" i="1"/>
  <c r="A9" i="1"/>
  <c r="A8" i="1"/>
</calcChain>
</file>

<file path=xl/sharedStrings.xml><?xml version="1.0" encoding="utf-8"?>
<sst xmlns="http://schemas.openxmlformats.org/spreadsheetml/2006/main" count="253" uniqueCount="112">
  <si>
    <t>DRAFT 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</si>
  <si>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</si>
  <si>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</si>
  <si>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</si>
  <si>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</si>
  <si>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</si>
  <si>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</si>
  <si>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</si>
  <si>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</si>
  <si>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</si>
  <si>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</si>
  <si>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</si>
  <si>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</si>
  <si>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</si>
  <si>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Chaplin</t>
  </si>
  <si>
    <t>IEEE Standards Board and Sponsor Ballot Items</t>
  </si>
  <si>
    <t>Executive Committee Study Groups, Working Groups, TAGs</t>
  </si>
  <si>
    <t>LMSC Liaisons and External Interface</t>
  </si>
  <si>
    <t>Information Items</t>
  </si>
  <si>
    <t>Myles</t>
  </si>
  <si>
    <t>Regulatory report</t>
  </si>
  <si>
    <t>Lynch</t>
  </si>
  <si>
    <t>Executive secretary report</t>
  </si>
  <si>
    <t>D'Ambrosia</t>
  </si>
  <si>
    <t>Network Services report</t>
  </si>
  <si>
    <t>Alfvin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</si>
  <si>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</si>
  <si>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</si>
  <si>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</si>
  <si>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</si>
  <si>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</si>
  <si>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</si>
  <si>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</si>
  <si>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</si>
  <si>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</si>
  <si>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</si>
  <si>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</si>
  <si>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</si>
  <si>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</si>
  <si>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</si>
  <si>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</si>
  <si>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</si>
  <si>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</si>
  <si>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</si>
  <si>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</si>
  <si>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</si>
  <si>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</si>
  <si>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</si>
  <si>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</si>
  <si>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</si>
  <si>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</si>
  <si>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</si>
  <si>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</si>
  <si>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</si>
  <si>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</si>
  <si>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</si>
  <si>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</si>
  <si>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</si>
  <si>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Stephens</t>
  </si>
  <si>
    <t>802 / JTC1 SC Report</t>
  </si>
  <si>
    <t>802 / ITU SC Report</t>
  </si>
  <si>
    <t>802 / IETF SC Report</t>
  </si>
  <si>
    <t>802 Wireless Chairs SC Report</t>
  </si>
  <si>
    <t>Godfrey</t>
  </si>
  <si>
    <t xml:space="preserve">Announcement of 802 EC Interim Telecon (Tuesday 6 Oct 2015, 1-3pm ET) </t>
  </si>
  <si>
    <t>Call for Tutorials for Nov 2015 Plenary (Monday 9 Nov, 2015)</t>
  </si>
  <si>
    <t>Friday 1:00PM-6:00PM, 13 Nov, 2015)</t>
  </si>
  <si>
    <t>Announcement of 802 EC Workshop January 23, 2016 (8am-5pm) Hyatt Regency Atlanta, Atlanta, GA.</t>
  </si>
  <si>
    <t>IEEE 802.22b Press Release Approval</t>
  </si>
  <si>
    <t xml:space="preserve">IEEE 802.22b to RevCom </t>
  </si>
  <si>
    <t xml:space="preserve">IEEE 802.24, Approval Response - Liaison request from Industrial Internet Consortium </t>
  </si>
  <si>
    <t>Approval, Motion to forward draft WG P&amp;P to AudCom for review.</t>
  </si>
  <si>
    <t>IEEE 802.11ai to Sponsor Ballot</t>
  </si>
  <si>
    <t>IEEE 802.11ah to Sponsor Ballot</t>
  </si>
  <si>
    <t xml:space="preserve">IEEE 802.11 1. Next Generation Positioning Study Group (2nd Extension) </t>
  </si>
  <si>
    <t>IEEE 802.11 Press Release, 25th Anniversary, Approval</t>
  </si>
  <si>
    <t>IEEE 802.21d Publication Press Release Approval</t>
  </si>
  <si>
    <t>IEEE 802.19.1a PAR to NesCom</t>
  </si>
  <si>
    <t xml:space="preserve">IEEE 802.19 Coexistence in Unlicensed Bands Study Group (2nd Extension) </t>
  </si>
  <si>
    <t>IEEE 802.19 Liaison Presentation to 3GPP LAA Workshop, Approval</t>
  </si>
  <si>
    <t>IEEE 802.15.4 Study Group, PAR - Guide on use of IEEE 802.15.4 Standard, Formation</t>
  </si>
  <si>
    <t>IEEE 802.15.4 Study Group, Consolidated LLC for use with the 802.15.4 MAC, Formation</t>
  </si>
  <si>
    <t>IEEE 802.15.9 to Sponsor Ballot</t>
  </si>
  <si>
    <t>IEEE 802.15.4n to RevCom</t>
  </si>
  <si>
    <t>IEEE 802.15.9 PAR Extension (under 48 hour rule) to NesCom</t>
  </si>
  <si>
    <t>IEEE 802.15.3 Revision PAR / CSD to NesCom</t>
  </si>
  <si>
    <t>IEEE 802.15.9 PAR Modification to NesCom</t>
  </si>
  <si>
    <t>Approval, Wireless Chairs SC, OM Initial Approval Process</t>
  </si>
  <si>
    <t>Approval, Wireless Chairs SC, OM Approval</t>
  </si>
  <si>
    <t>IEEE 802.3 Next Generation Ethernet Passive Optical Networking (NG-EPON), Formation</t>
  </si>
  <si>
    <t>IEEE 802.3 2.5 Gb/s and 5 Gb/s Ethernet Backplane and Short Reach Copper Cable Formation</t>
  </si>
  <si>
    <t>IEEE 802.3 25GBASE-T Study Group (2nd extension)</t>
  </si>
  <si>
    <t>ITU-T SG15 Multi-lane timestamping liaison letter, Approval</t>
  </si>
  <si>
    <t>Future Venue Approval</t>
  </si>
  <si>
    <t>IEEE 802.3br Interspersing Express Traffic (conditional) to Sponsor Ballot</t>
  </si>
  <si>
    <t>IEEE 802.3bw 100BASE-T1 (conditional) to RevCom</t>
  </si>
  <si>
    <t>IEEE 802.3 (IEEE 802.3bx) Maintenance #11 (revision) to RevCom (conditional) to RevCom</t>
  </si>
  <si>
    <t>IEEE 802.1Q / Cor1 to Sponsor Ballot</t>
  </si>
  <si>
    <t>IEEE 802.1Qbv to Sponsor Ballot</t>
  </si>
  <si>
    <t>IEEE 802.1Qbz to Sponsor Ballot</t>
  </si>
  <si>
    <t>IEEE 802.1AB-REV to Sponsor Ballot</t>
  </si>
  <si>
    <t>IEEE 802.1Qca to RevCom</t>
  </si>
  <si>
    <t>IEEE 802.1AS/Cor2 to RevCom</t>
  </si>
  <si>
    <t>IEEE 802.1 Local MAC Address (2nd Extension)</t>
  </si>
  <si>
    <t>IEEE 802.1CM Press Release Approval</t>
  </si>
  <si>
    <t>IEEE 802.1 Liaison to JTC1 SC6</t>
  </si>
  <si>
    <t>IEEE 802.1 Liaison to ITU-T FG IMT-2020</t>
  </si>
  <si>
    <t>IEEE 802.1 Liaison to ITU_T SG15</t>
  </si>
  <si>
    <t>Proposed Text for Chair's Guide, CSD Archive Approval</t>
  </si>
  <si>
    <t>Break</t>
  </si>
  <si>
    <t>v02</t>
  </si>
  <si>
    <t>IEEE P802.3bq 25GBASE-T and 40GBASE-T PAR modification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</si>
</sst>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General"/>
    <numFmt numFmtId="165" formatCode="hh&quot;:&quot;mm&quot; &quot;AM/PM&quot; &quot;"/>
    <numFmt numFmtId="166" formatCode="0.000"/>
  </numFmts>
  <fonts count="27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Times New Roman"/>
      <family val="1"/>
    </font>
    <font>
      <b/>
      <strike/>
      <sz val="8"/>
      <color rgb="FF000000"/>
      <name val="Times New Roman"/>
      <family val="1"/>
    </font>
    <font>
      <strike/>
      <sz val="8"/>
      <color rgb="FF00000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38">
    <xf numFmtId="164" fontId="0" fillId="0" borderId="0" xfId="0"/>
    <xf numFmtId="164" fontId="18" fillId="0" borderId="10" xfId="0" applyFont="1" applyFill="1" applyBorder="1" applyAlignment="1">
      <alignment horizontal="left" vertical="center"/>
    </xf>
    <xf numFmtId="164" fontId="18" fillId="0" borderId="10" xfId="0" applyFont="1" applyBorder="1" applyAlignment="1">
      <alignment vertical="center"/>
    </xf>
    <xf numFmtId="164" fontId="18" fillId="0" borderId="10" xfId="0" applyFont="1" applyFill="1" applyBorder="1" applyAlignment="1" applyProtection="1">
      <alignment horizontal="center" vertical="center" wrapText="1"/>
    </xf>
    <xf numFmtId="49" fontId="18" fillId="0" borderId="10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vertical="center" wrapText="1"/>
    </xf>
    <xf numFmtId="164" fontId="18" fillId="14" borderId="10" xfId="0" applyFont="1" applyFill="1" applyBorder="1" applyAlignment="1" applyProtection="1">
      <alignment horizontal="left" vertical="center"/>
    </xf>
    <xf numFmtId="164" fontId="18" fillId="14" borderId="10" xfId="0" applyFont="1" applyFill="1" applyBorder="1" applyAlignment="1">
      <alignment vertical="center"/>
    </xf>
    <xf numFmtId="164" fontId="18" fillId="14" borderId="10" xfId="0" applyFont="1" applyFill="1" applyBorder="1" applyAlignment="1">
      <alignment vertical="center" wrapText="1"/>
    </xf>
    <xf numFmtId="164" fontId="19" fillId="14" borderId="10" xfId="0" applyFont="1" applyFill="1" applyBorder="1" applyAlignment="1">
      <alignment vertical="center"/>
    </xf>
    <xf numFmtId="164" fontId="18" fillId="18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 wrapText="1"/>
    </xf>
    <xf numFmtId="2" fontId="18" fillId="0" borderId="10" xfId="0" applyNumberFormat="1" applyFont="1" applyFill="1" applyBorder="1" applyAlignment="1" applyProtection="1">
      <alignment horizontal="left" vertical="center"/>
    </xf>
    <xf numFmtId="2" fontId="18" fillId="0" borderId="11" xfId="0" applyNumberFormat="1" applyFont="1" applyFill="1" applyBorder="1" applyAlignment="1" applyProtection="1">
      <alignment horizontal="left" vertical="center"/>
    </xf>
    <xf numFmtId="164" fontId="18" fillId="0" borderId="11" xfId="0" applyFont="1" applyBorder="1" applyAlignment="1">
      <alignment vertical="center"/>
    </xf>
    <xf numFmtId="164" fontId="18" fillId="0" borderId="11" xfId="0" applyFont="1" applyFill="1" applyBorder="1" applyAlignment="1">
      <alignment vertical="center"/>
    </xf>
    <xf numFmtId="2" fontId="18" fillId="14" borderId="11" xfId="0" applyNumberFormat="1" applyFont="1" applyFill="1" applyBorder="1" applyAlignment="1" applyProtection="1">
      <alignment horizontal="left" vertical="center"/>
    </xf>
    <xf numFmtId="164" fontId="18" fillId="14" borderId="11" xfId="0" applyFont="1" applyFill="1" applyBorder="1" applyAlignment="1">
      <alignment vertical="center" wrapText="1"/>
    </xf>
    <xf numFmtId="164" fontId="18" fillId="14" borderId="11" xfId="0" applyFont="1" applyFill="1" applyBorder="1" applyAlignment="1">
      <alignment vertical="center"/>
    </xf>
    <xf numFmtId="164" fontId="0" fillId="0" borderId="0" xfId="0" applyAlignment="1">
      <alignment vertical="center"/>
    </xf>
    <xf numFmtId="164" fontId="0" fillId="0" borderId="0" xfId="0" applyAlignment="1">
      <alignment vertical="center" wrapText="1"/>
    </xf>
    <xf numFmtId="2" fontId="18" fillId="0" borderId="12" xfId="0" applyNumberFormat="1" applyFont="1" applyFill="1" applyBorder="1" applyAlignment="1" applyProtection="1">
      <alignment horizontal="left" vertical="center"/>
    </xf>
    <xf numFmtId="2" fontId="18" fillId="0" borderId="13" xfId="0" applyNumberFormat="1" applyFont="1" applyFill="1" applyBorder="1" applyAlignment="1" applyProtection="1">
      <alignment horizontal="left" vertical="center"/>
    </xf>
    <xf numFmtId="2" fontId="18" fillId="16" borderId="11" xfId="0" applyNumberFormat="1" applyFont="1" applyFill="1" applyBorder="1" applyAlignment="1" applyProtection="1">
      <alignment horizontal="left" vertical="center"/>
    </xf>
    <xf numFmtId="2" fontId="18" fillId="19" borderId="11" xfId="0" applyNumberFormat="1" applyFont="1" applyFill="1" applyBorder="1" applyAlignment="1" applyProtection="1">
      <alignment horizontal="left" vertical="center"/>
    </xf>
    <xf numFmtId="2" fontId="18" fillId="0" borderId="14" xfId="0" applyNumberFormat="1" applyFont="1" applyFill="1" applyBorder="1" applyAlignment="1" applyProtection="1">
      <alignment horizontal="left" vertical="center"/>
    </xf>
    <xf numFmtId="166" fontId="18" fillId="0" borderId="11" xfId="0" applyNumberFormat="1" applyFont="1" applyFill="1" applyBorder="1" applyAlignment="1" applyProtection="1">
      <alignment horizontal="left" vertical="center"/>
    </xf>
    <xf numFmtId="166" fontId="18" fillId="0" borderId="13" xfId="0" applyNumberFormat="1" applyFont="1" applyFill="1" applyBorder="1" applyAlignment="1" applyProtection="1">
      <alignment horizontal="left" vertical="center"/>
    </xf>
    <xf numFmtId="166" fontId="18" fillId="19" borderId="11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horizontal="left" vertical="center"/>
    </xf>
    <xf numFmtId="164" fontId="0" fillId="0" borderId="0" xfId="0" applyAlignment="1">
      <alignment horizontal="left" vertical="center"/>
    </xf>
    <xf numFmtId="164" fontId="18" fillId="0" borderId="13" xfId="0" applyFont="1" applyBorder="1" applyAlignment="1">
      <alignment vertical="center"/>
    </xf>
    <xf numFmtId="164" fontId="18" fillId="0" borderId="10" xfId="0" applyFont="1" applyFill="1" applyBorder="1" applyAlignment="1" applyProtection="1">
      <alignment vertical="center" wrapText="1"/>
    </xf>
    <xf numFmtId="164" fontId="18" fillId="0" borderId="10" xfId="0" applyFont="1" applyFill="1" applyBorder="1" applyAlignment="1" applyProtection="1">
      <alignment vertical="center"/>
    </xf>
    <xf numFmtId="165" fontId="18" fillId="0" borderId="10" xfId="0" applyNumberFormat="1" applyFont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 wrapText="1"/>
    </xf>
    <xf numFmtId="165" fontId="18" fillId="18" borderId="10" xfId="0" applyNumberFormat="1" applyFont="1" applyFill="1" applyBorder="1" applyAlignment="1" applyProtection="1">
      <alignment vertical="center"/>
    </xf>
    <xf numFmtId="165" fontId="18" fillId="0" borderId="10" xfId="0" applyNumberFormat="1" applyFont="1" applyFill="1" applyBorder="1" applyAlignment="1" applyProtection="1">
      <alignment vertical="center"/>
    </xf>
    <xf numFmtId="164" fontId="18" fillId="0" borderId="0" xfId="0" applyFont="1" applyFill="1" applyAlignment="1">
      <alignment vertical="center"/>
    </xf>
    <xf numFmtId="164" fontId="18" fillId="0" borderId="0" xfId="0" applyFont="1" applyFill="1" applyAlignment="1" applyProtection="1">
      <alignment vertical="center"/>
    </xf>
    <xf numFmtId="165" fontId="18" fillId="0" borderId="0" xfId="0" applyNumberFormat="1" applyFont="1" applyFill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 wrapText="1"/>
    </xf>
    <xf numFmtId="2" fontId="18" fillId="0" borderId="12" xfId="0" applyNumberFormat="1" applyFont="1" applyFill="1" applyBorder="1" applyAlignment="1" applyProtection="1">
      <alignment vertical="center"/>
    </xf>
    <xf numFmtId="2" fontId="18" fillId="0" borderId="12" xfId="0" applyNumberFormat="1" applyFont="1" applyFill="1" applyBorder="1" applyAlignment="1" applyProtection="1">
      <alignment vertical="center" wrapText="1"/>
    </xf>
    <xf numFmtId="165" fontId="18" fillId="0" borderId="12" xfId="0" applyNumberFormat="1" applyFont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 wrapText="1"/>
    </xf>
    <xf numFmtId="165" fontId="18" fillId="0" borderId="11" xfId="0" applyNumberFormat="1" applyFont="1" applyBorder="1" applyAlignment="1" applyProtection="1">
      <alignment vertical="center"/>
    </xf>
    <xf numFmtId="2" fontId="18" fillId="16" borderId="11" xfId="0" applyNumberFormat="1" applyFont="1" applyFill="1" applyBorder="1" applyAlignment="1" applyProtection="1">
      <alignment vertical="center"/>
    </xf>
    <xf numFmtId="164" fontId="0" fillId="16" borderId="11" xfId="0" applyFill="1" applyBorder="1" applyAlignment="1">
      <alignment vertical="center"/>
    </xf>
    <xf numFmtId="165" fontId="18" fillId="16" borderId="11" xfId="0" applyNumberFormat="1" applyFont="1" applyFill="1" applyBorder="1" applyAlignment="1" applyProtection="1">
      <alignment vertical="center"/>
    </xf>
    <xf numFmtId="164" fontId="0" fillId="16" borderId="0" xfId="0" applyFill="1" applyAlignment="1">
      <alignment vertical="center"/>
    </xf>
    <xf numFmtId="2" fontId="18" fillId="0" borderId="13" xfId="0" applyNumberFormat="1" applyFont="1" applyFill="1" applyBorder="1" applyAlignment="1" applyProtection="1">
      <alignment vertical="center"/>
    </xf>
    <xf numFmtId="164" fontId="18" fillId="0" borderId="11" xfId="0" applyFont="1" applyFill="1" applyBorder="1" applyAlignment="1" applyProtection="1">
      <alignment vertical="center" wrapText="1"/>
    </xf>
    <xf numFmtId="164" fontId="0" fillId="20" borderId="0" xfId="0" applyFill="1" applyAlignment="1">
      <alignment vertical="center"/>
    </xf>
    <xf numFmtId="164" fontId="24" fillId="0" borderId="11" xfId="0" applyFont="1" applyFill="1" applyBorder="1" applyAlignment="1" applyProtection="1">
      <alignment vertical="center" wrapText="1"/>
    </xf>
    <xf numFmtId="164" fontId="18" fillId="0" borderId="11" xfId="0" applyFont="1" applyFill="1" applyBorder="1" applyAlignment="1" applyProtection="1">
      <alignment vertical="center"/>
    </xf>
    <xf numFmtId="164" fontId="0" fillId="0" borderId="0" xfId="0" applyFill="1" applyAlignment="1">
      <alignment vertical="center"/>
    </xf>
    <xf numFmtId="164" fontId="20" fillId="0" borderId="0" xfId="0" applyFont="1" applyAlignment="1">
      <alignment vertical="center"/>
    </xf>
    <xf numFmtId="2" fontId="21" fillId="0" borderId="11" xfId="0" applyNumberFormat="1" applyFont="1" applyFill="1" applyBorder="1" applyAlignment="1" applyProtection="1">
      <alignment vertical="center"/>
    </xf>
    <xf numFmtId="164" fontId="22" fillId="0" borderId="0" xfId="0" applyFont="1" applyAlignment="1">
      <alignment vertical="center"/>
    </xf>
    <xf numFmtId="164" fontId="23" fillId="0" borderId="0" xfId="0" applyFont="1" applyAlignment="1">
      <alignment vertical="center"/>
    </xf>
    <xf numFmtId="164" fontId="0" fillId="0" borderId="0" xfId="0" applyBorder="1" applyAlignment="1">
      <alignment vertical="center"/>
    </xf>
    <xf numFmtId="164" fontId="20" fillId="0" borderId="0" xfId="0" applyFont="1" applyBorder="1" applyAlignment="1">
      <alignment vertical="center"/>
    </xf>
    <xf numFmtId="2" fontId="18" fillId="19" borderId="11" xfId="0" applyNumberFormat="1" applyFont="1" applyFill="1" applyBorder="1" applyAlignment="1" applyProtection="1">
      <alignment vertical="center"/>
    </xf>
    <xf numFmtId="2" fontId="18" fillId="19" borderId="11" xfId="0" applyNumberFormat="1" applyFont="1" applyFill="1" applyBorder="1" applyAlignment="1" applyProtection="1">
      <alignment vertical="center" wrapText="1"/>
    </xf>
    <xf numFmtId="165" fontId="18" fillId="14" borderId="11" xfId="0" applyNumberFormat="1" applyFont="1" applyFill="1" applyBorder="1" applyAlignment="1" applyProtection="1">
      <alignment vertical="center"/>
    </xf>
    <xf numFmtId="164" fontId="18" fillId="18" borderId="10" xfId="0" applyFont="1" applyFill="1" applyBorder="1" applyAlignment="1">
      <alignment horizontal="left" vertical="center"/>
    </xf>
    <xf numFmtId="2" fontId="18" fillId="0" borderId="14" xfId="0" applyNumberFormat="1" applyFont="1" applyFill="1" applyBorder="1" applyAlignment="1" applyProtection="1">
      <alignment vertical="center"/>
    </xf>
    <xf numFmtId="164" fontId="18" fillId="0" borderId="14" xfId="0" applyFont="1" applyBorder="1" applyAlignment="1">
      <alignment vertical="center" wrapText="1"/>
    </xf>
    <xf numFmtId="164" fontId="0" fillId="0" borderId="14" xfId="0" applyBorder="1" applyAlignment="1">
      <alignment vertical="center"/>
    </xf>
    <xf numFmtId="2" fontId="23" fillId="0" borderId="11" xfId="0" applyNumberFormat="1" applyFont="1" applyFill="1" applyBorder="1" applyAlignment="1" applyProtection="1">
      <alignment horizontal="left" vertical="center" wrapText="1" indent="1"/>
    </xf>
    <xf numFmtId="2" fontId="20" fillId="0" borderId="11" xfId="0" applyNumberFormat="1" applyFont="1" applyFill="1" applyBorder="1" applyAlignment="1" applyProtection="1">
      <alignment horizontal="left" vertical="center" wrapText="1" indent="1"/>
    </xf>
    <xf numFmtId="164" fontId="20" fillId="0" borderId="11" xfId="0" applyFont="1" applyBorder="1" applyAlignment="1">
      <alignment horizontal="left" vertical="center" wrapText="1" indent="1"/>
    </xf>
    <xf numFmtId="164" fontId="20" fillId="0" borderId="13" xfId="0" applyFont="1" applyBorder="1" applyAlignment="1">
      <alignment horizontal="left" vertical="center" wrapText="1" indent="1"/>
    </xf>
    <xf numFmtId="2" fontId="20" fillId="0" borderId="13" xfId="0" applyNumberFormat="1" applyFont="1" applyFill="1" applyBorder="1" applyAlignment="1" applyProtection="1">
      <alignment horizontal="left" vertical="center" wrapText="1" indent="1"/>
    </xf>
    <xf numFmtId="2" fontId="20" fillId="19" borderId="11" xfId="0" applyNumberFormat="1" applyFont="1" applyFill="1" applyBorder="1" applyAlignment="1" applyProtection="1">
      <alignment horizontal="left" vertical="center" wrapText="1" indent="1"/>
    </xf>
    <xf numFmtId="2" fontId="20" fillId="0" borderId="14" xfId="0" applyNumberFormat="1" applyFont="1" applyFill="1" applyBorder="1" applyAlignment="1" applyProtection="1">
      <alignment horizontal="left" vertical="center" wrapText="1" indent="1"/>
    </xf>
    <xf numFmtId="1" fontId="18" fillId="0" borderId="10" xfId="0" applyNumberFormat="1" applyFont="1" applyBorder="1" applyAlignment="1">
      <alignment horizontal="right" vertical="center"/>
    </xf>
    <xf numFmtId="1" fontId="18" fillId="0" borderId="10" xfId="0" applyNumberFormat="1" applyFont="1" applyBorder="1" applyAlignment="1" applyProtection="1">
      <alignment horizontal="right" vertical="center"/>
    </xf>
    <xf numFmtId="1" fontId="19" fillId="14" borderId="10" xfId="0" applyNumberFormat="1" applyFont="1" applyFill="1" applyBorder="1" applyAlignment="1">
      <alignment horizontal="right" vertical="center"/>
    </xf>
    <xf numFmtId="1" fontId="18" fillId="18" borderId="10" xfId="0" applyNumberFormat="1" applyFont="1" applyFill="1" applyBorder="1" applyAlignment="1">
      <alignment horizontal="right" vertical="center"/>
    </xf>
    <xf numFmtId="1" fontId="18" fillId="0" borderId="10" xfId="0" applyNumberFormat="1" applyFont="1" applyFill="1" applyBorder="1" applyAlignment="1">
      <alignment horizontal="right" vertical="center"/>
    </xf>
    <xf numFmtId="1" fontId="18" fillId="0" borderId="10" xfId="0" applyNumberFormat="1" applyFont="1" applyFill="1" applyBorder="1" applyAlignment="1" applyProtection="1">
      <alignment horizontal="right" vertical="center"/>
    </xf>
    <xf numFmtId="1" fontId="18" fillId="0" borderId="12" xfId="0" applyNumberFormat="1" applyFont="1" applyFill="1" applyBorder="1" applyAlignment="1" applyProtection="1">
      <alignment horizontal="right" vertical="center"/>
    </xf>
    <xf numFmtId="1" fontId="18" fillId="16" borderId="11" xfId="0" applyNumberFormat="1" applyFont="1" applyFill="1" applyBorder="1" applyAlignment="1" applyProtection="1">
      <alignment horizontal="right" vertical="center"/>
    </xf>
    <xf numFmtId="1" fontId="18" fillId="0" borderId="13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Fill="1" applyBorder="1" applyAlignment="1" applyProtection="1">
      <alignment horizontal="right" vertical="center"/>
    </xf>
    <xf numFmtId="1" fontId="18" fillId="0" borderId="14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Border="1" applyAlignment="1" applyProtection="1">
      <alignment horizontal="right" vertical="center"/>
    </xf>
    <xf numFmtId="1" fontId="0" fillId="0" borderId="0" xfId="0" applyNumberFormat="1" applyAlignment="1">
      <alignment horizontal="right" vertical="center"/>
    </xf>
    <xf numFmtId="1" fontId="0" fillId="0" borderId="11" xfId="0" applyNumberFormat="1" applyBorder="1" applyAlignment="1">
      <alignment horizontal="right" vertical="center"/>
    </xf>
    <xf numFmtId="1" fontId="21" fillId="0" borderId="11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Border="1" applyAlignment="1">
      <alignment horizontal="right" vertical="center"/>
    </xf>
    <xf numFmtId="1" fontId="18" fillId="19" borderId="11" xfId="0" applyNumberFormat="1" applyFont="1" applyFill="1" applyBorder="1" applyAlignment="1" applyProtection="1">
      <alignment horizontal="right" vertical="center"/>
    </xf>
    <xf numFmtId="2" fontId="18" fillId="19" borderId="13" xfId="0" applyNumberFormat="1" applyFont="1" applyFill="1" applyBorder="1" applyAlignment="1" applyProtection="1">
      <alignment vertical="center"/>
    </xf>
    <xf numFmtId="1" fontId="18" fillId="19" borderId="13" xfId="0" applyNumberFormat="1" applyFont="1" applyFill="1" applyBorder="1" applyAlignment="1">
      <alignment horizontal="right" vertical="center"/>
    </xf>
    <xf numFmtId="2" fontId="24" fillId="21" borderId="11" xfId="0" applyNumberFormat="1" applyFont="1" applyFill="1" applyBorder="1" applyAlignment="1" applyProtection="1">
      <alignment vertical="center"/>
    </xf>
    <xf numFmtId="1" fontId="18" fillId="21" borderId="11" xfId="0" applyNumberFormat="1" applyFont="1" applyFill="1" applyBorder="1" applyAlignment="1" applyProtection="1">
      <alignment horizontal="right" vertical="center"/>
    </xf>
    <xf numFmtId="2" fontId="24" fillId="20" borderId="11" xfId="0" applyNumberFormat="1" applyFont="1" applyFill="1" applyBorder="1" applyAlignment="1" applyProtection="1">
      <alignment vertical="center"/>
    </xf>
    <xf numFmtId="2" fontId="25" fillId="0" borderId="11" xfId="0" applyNumberFormat="1" applyFont="1" applyFill="1" applyBorder="1" applyAlignment="1" applyProtection="1">
      <alignment horizontal="left" vertical="center"/>
    </xf>
    <xf numFmtId="164" fontId="25" fillId="0" borderId="11" xfId="0" applyFont="1" applyBorder="1" applyAlignment="1">
      <alignment vertical="center"/>
    </xf>
    <xf numFmtId="164" fontId="25" fillId="0" borderId="11" xfId="0" applyFont="1" applyFill="1" applyBorder="1" applyAlignment="1" applyProtection="1">
      <alignment vertical="center" wrapText="1"/>
    </xf>
    <xf numFmtId="164" fontId="25" fillId="0" borderId="11" xfId="0" applyFont="1" applyFill="1" applyBorder="1" applyAlignment="1" applyProtection="1">
      <alignment vertical="center"/>
    </xf>
    <xf numFmtId="1" fontId="25" fillId="0" borderId="11" xfId="0" applyNumberFormat="1" applyFont="1" applyBorder="1" applyAlignment="1" applyProtection="1">
      <alignment horizontal="right" vertical="center"/>
    </xf>
    <xf numFmtId="165" fontId="25" fillId="0" borderId="11" xfId="0" applyNumberFormat="1" applyFont="1" applyBorder="1" applyAlignment="1" applyProtection="1">
      <alignment vertical="center"/>
    </xf>
    <xf numFmtId="164" fontId="25" fillId="0" borderId="11" xfId="0" applyFont="1" applyFill="1" applyBorder="1" applyAlignment="1">
      <alignment vertical="center"/>
    </xf>
    <xf numFmtId="1" fontId="25" fillId="20" borderId="11" xfId="0" applyNumberFormat="1" applyFont="1" applyFill="1" applyBorder="1" applyAlignment="1" applyProtection="1">
      <alignment horizontal="right" vertical="center"/>
    </xf>
    <xf numFmtId="164" fontId="18" fillId="0" borderId="13" xfId="0" applyFont="1" applyFill="1" applyBorder="1" applyAlignment="1" applyProtection="1">
      <alignment vertical="center" wrapText="1"/>
    </xf>
    <xf numFmtId="164" fontId="18" fillId="0" borderId="13" xfId="0" applyFont="1" applyFill="1" applyBorder="1" applyAlignment="1" applyProtection="1">
      <alignment vertical="center"/>
    </xf>
    <xf numFmtId="1" fontId="18" fillId="0" borderId="13" xfId="0" applyNumberFormat="1" applyFont="1" applyBorder="1" applyAlignment="1" applyProtection="1">
      <alignment horizontal="right" vertical="center"/>
    </xf>
    <xf numFmtId="164" fontId="0" fillId="0" borderId="11" xfId="0" applyBorder="1" applyAlignment="1">
      <alignment vertical="center" wrapText="1"/>
    </xf>
    <xf numFmtId="164" fontId="0" fillId="0" borderId="11" xfId="0" applyBorder="1" applyAlignment="1">
      <alignment vertical="center"/>
    </xf>
    <xf numFmtId="164" fontId="20" fillId="0" borderId="11" xfId="0" applyFont="1" applyFill="1" applyBorder="1" applyAlignment="1" applyProtection="1">
      <alignment vertical="center"/>
    </xf>
    <xf numFmtId="1" fontId="20" fillId="0" borderId="11" xfId="0" applyNumberFormat="1" applyFont="1" applyBorder="1" applyAlignment="1" applyProtection="1">
      <alignment horizontal="right" vertical="center"/>
    </xf>
    <xf numFmtId="164" fontId="20" fillId="0" borderId="11" xfId="0" applyFont="1" applyFill="1" applyBorder="1" applyAlignment="1" applyProtection="1">
      <alignment horizontal="left" vertical="center" wrapText="1" indent="1"/>
    </xf>
    <xf numFmtId="1" fontId="25" fillId="0" borderId="11" xfId="0" applyNumberFormat="1" applyFont="1" applyFill="1" applyBorder="1" applyAlignment="1" applyProtection="1">
      <alignment horizontal="right" vertical="center"/>
    </xf>
    <xf numFmtId="164" fontId="18" fillId="0" borderId="11" xfId="0" applyFont="1" applyFill="1" applyBorder="1" applyAlignment="1" applyProtection="1">
      <alignment horizontal="left" vertical="center" wrapText="1" indent="1"/>
    </xf>
    <xf numFmtId="164" fontId="20" fillId="0" borderId="11" xfId="0" applyFont="1" applyBorder="1" applyAlignment="1">
      <alignment vertical="center"/>
    </xf>
    <xf numFmtId="166" fontId="20" fillId="0" borderId="11" xfId="0" applyNumberFormat="1" applyFont="1" applyFill="1" applyBorder="1" applyAlignment="1" applyProtection="1">
      <alignment horizontal="left" vertical="center"/>
    </xf>
    <xf numFmtId="164" fontId="18" fillId="0" borderId="14" xfId="0" applyFont="1" applyFill="1" applyBorder="1" applyAlignment="1" applyProtection="1">
      <alignment vertical="center" wrapText="1"/>
    </xf>
    <xf numFmtId="165" fontId="18" fillId="0" borderId="14" xfId="0" applyNumberFormat="1" applyFont="1" applyBorder="1" applyAlignment="1" applyProtection="1">
      <alignment vertical="center"/>
    </xf>
    <xf numFmtId="1" fontId="20" fillId="0" borderId="11" xfId="0" applyNumberFormat="1" applyFont="1" applyFill="1" applyBorder="1" applyAlignment="1" applyProtection="1">
      <alignment horizontal="right" vertical="center"/>
    </xf>
    <xf numFmtId="1" fontId="18" fillId="0" borderId="14" xfId="0" applyNumberFormat="1" applyFont="1" applyBorder="1" applyAlignment="1" applyProtection="1">
      <alignment horizontal="right" vertical="center"/>
    </xf>
    <xf numFmtId="164" fontId="0" fillId="0" borderId="11" xfId="0" applyFont="1" applyBorder="1" applyAlignment="1">
      <alignment vertical="center"/>
    </xf>
    <xf numFmtId="164" fontId="20" fillId="0" borderId="11" xfId="0" applyFont="1" applyFill="1" applyBorder="1" applyAlignment="1">
      <alignment vertical="center"/>
    </xf>
    <xf numFmtId="2" fontId="20" fillId="0" borderId="11" xfId="0" applyNumberFormat="1" applyFont="1" applyFill="1" applyBorder="1" applyAlignment="1" applyProtection="1">
      <alignment vertical="center"/>
    </xf>
    <xf numFmtId="164" fontId="0" fillId="0" borderId="13" xfId="0" applyFont="1" applyBorder="1" applyAlignment="1">
      <alignment vertical="center"/>
    </xf>
    <xf numFmtId="1" fontId="26" fillId="0" borderId="11" xfId="0" applyNumberFormat="1" applyFont="1" applyBorder="1" applyAlignment="1" applyProtection="1">
      <alignment horizontal="right" vertical="center"/>
    </xf>
    <xf numFmtId="164" fontId="20" fillId="0" borderId="14" xfId="0" applyFont="1" applyFill="1" applyBorder="1" applyAlignment="1" applyProtection="1">
      <alignment horizontal="left" vertical="center" wrapText="1" indent="1"/>
    </xf>
    <xf numFmtId="1" fontId="20" fillId="0" borderId="14" xfId="0" applyNumberFormat="1" applyFont="1" applyFill="1" applyBorder="1" applyAlignment="1" applyProtection="1">
      <alignment horizontal="right" vertical="center"/>
    </xf>
    <xf numFmtId="2" fontId="21" fillId="0" borderId="11" xfId="0" applyNumberFormat="1" applyFont="1" applyFill="1" applyBorder="1" applyAlignment="1" applyProtection="1">
      <alignment horizontal="left" vertical="center"/>
    </xf>
    <xf numFmtId="164" fontId="21" fillId="0" borderId="11" xfId="0" applyFont="1" applyFill="1" applyBorder="1" applyAlignment="1">
      <alignment vertical="center"/>
    </xf>
    <xf numFmtId="164" fontId="21" fillId="0" borderId="11" xfId="0" applyFont="1" applyFill="1" applyBorder="1" applyAlignment="1" applyProtection="1">
      <alignment vertical="center" wrapText="1"/>
    </xf>
    <xf numFmtId="164" fontId="21" fillId="0" borderId="11" xfId="0" applyFont="1" applyFill="1" applyBorder="1" applyAlignment="1" applyProtection="1">
      <alignment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16"/>
  <sheetViews>
    <sheetView tabSelected="1" topLeftCell="A22" zoomScale="104" zoomScaleNormal="104" workbookViewId="0">
      <selection activeCell="A28" sqref="A28:F32"/>
    </sheetView>
  </sheetViews>
  <sheetFormatPr defaultColWidth="8.83203125" defaultRowHeight="19.5" customHeight="1" x14ac:dyDescent="0.3"/>
  <cols>
    <col min="1" max="1" width="4.58203125" style="31" customWidth="1"/>
    <col min="2" max="2" width="2.9140625" style="20" customWidth="1"/>
    <col min="3" max="3" width="41.4140625" style="21" customWidth="1"/>
    <col min="4" max="4" width="9.1640625" style="20" customWidth="1"/>
    <col min="5" max="5" width="3.4140625" style="93" customWidth="1"/>
    <col min="6" max="6" width="6.58203125" style="20" customWidth="1"/>
    <col min="7" max="7" width="3.83203125" style="20" customWidth="1"/>
    <col min="8" max="8" width="2.6640625" style="20" customWidth="1"/>
    <col min="9" max="9" width="6" style="20" customWidth="1"/>
    <col min="10" max="10" width="4.08203125" style="20" customWidth="1"/>
    <col min="11" max="256" width="9.83203125" style="20" customWidth="1"/>
    <col min="257" max="16384" width="8.83203125" style="20"/>
  </cols>
  <sheetData>
    <row r="1" spans="1:254" ht="19.5" customHeight="1" x14ac:dyDescent="0.3">
      <c r="A1" s="1" t="s">
        <v>110</v>
      </c>
      <c r="B1" s="2"/>
      <c r="C1" s="3" t="s">
        <v>0</v>
      </c>
      <c r="D1" s="2"/>
      <c r="E1" s="81"/>
      <c r="F1" s="2"/>
    </row>
    <row r="2" spans="1:254" ht="19.5" customHeight="1" x14ac:dyDescent="0.3">
      <c r="A2" s="30"/>
      <c r="B2" s="2"/>
      <c r="C2" s="3" t="s">
        <v>66</v>
      </c>
      <c r="D2" s="2"/>
      <c r="E2" s="81"/>
      <c r="F2" s="2"/>
    </row>
    <row r="3" spans="1:254" ht="19.5" customHeight="1" x14ac:dyDescent="0.3">
      <c r="A3" s="30"/>
      <c r="B3" s="2"/>
      <c r="C3" s="33"/>
      <c r="D3" s="2"/>
      <c r="E3" s="81"/>
      <c r="F3" s="2"/>
    </row>
    <row r="4" spans="1:254" ht="22.5" customHeight="1" x14ac:dyDescent="0.3">
      <c r="A4" s="4" t="s">
        <v>1</v>
      </c>
      <c r="B4" s="34" t="s">
        <v>2</v>
      </c>
      <c r="C4" s="5" t="s">
        <v>3</v>
      </c>
      <c r="D4" s="2"/>
      <c r="E4" s="82" t="s">
        <v>2</v>
      </c>
      <c r="F4" s="35" t="s">
        <v>2</v>
      </c>
    </row>
    <row r="5" spans="1:254" ht="19.5" customHeight="1" x14ac:dyDescent="0.3">
      <c r="A5" s="6"/>
      <c r="B5" s="7"/>
      <c r="C5" s="8" t="s">
        <v>4</v>
      </c>
      <c r="D5" s="9"/>
      <c r="E5" s="83"/>
      <c r="F5" s="9"/>
    </row>
    <row r="6" spans="1:254" ht="19.5" customHeight="1" x14ac:dyDescent="0.3">
      <c r="A6" s="70"/>
      <c r="B6" s="36"/>
      <c r="C6" s="37" t="s">
        <v>5</v>
      </c>
      <c r="D6" s="10"/>
      <c r="E6" s="84"/>
      <c r="F6" s="38"/>
    </row>
    <row r="7" spans="1:254" s="40" customFormat="1" ht="19.5" customHeight="1" x14ac:dyDescent="0.3">
      <c r="A7" s="1"/>
      <c r="B7" s="34"/>
      <c r="C7" s="12"/>
      <c r="D7" s="11"/>
      <c r="E7" s="85"/>
      <c r="F7" s="39"/>
      <c r="H7" s="41"/>
      <c r="L7" s="42"/>
      <c r="N7" s="41"/>
      <c r="R7" s="42"/>
      <c r="T7" s="41"/>
      <c r="X7" s="42"/>
      <c r="Z7" s="41"/>
      <c r="AD7" s="42"/>
      <c r="AF7" s="41"/>
      <c r="AJ7" s="42"/>
      <c r="AL7" s="41"/>
      <c r="AP7" s="42"/>
      <c r="AR7" s="41"/>
      <c r="AV7" s="42"/>
      <c r="AX7" s="41"/>
      <c r="BB7" s="42"/>
      <c r="BD7" s="41"/>
      <c r="BH7" s="42"/>
      <c r="BJ7" s="41"/>
      <c r="BN7" s="42"/>
      <c r="BP7" s="41"/>
      <c r="BT7" s="42"/>
      <c r="BV7" s="41"/>
      <c r="BZ7" s="42"/>
      <c r="CB7" s="41"/>
      <c r="CF7" s="42"/>
      <c r="CH7" s="41"/>
      <c r="CL7" s="42"/>
      <c r="CN7" s="41"/>
      <c r="CR7" s="42"/>
      <c r="CT7" s="41"/>
      <c r="CX7" s="42"/>
      <c r="CZ7" s="41"/>
      <c r="DD7" s="42"/>
      <c r="DF7" s="41"/>
      <c r="DJ7" s="42"/>
      <c r="DL7" s="41"/>
      <c r="DP7" s="42"/>
      <c r="DR7" s="41"/>
      <c r="DV7" s="42"/>
      <c r="DX7" s="41"/>
      <c r="EB7" s="42"/>
      <c r="ED7" s="41"/>
      <c r="EH7" s="42"/>
      <c r="EJ7" s="41"/>
      <c r="EN7" s="42"/>
      <c r="EP7" s="41"/>
      <c r="ET7" s="42"/>
      <c r="EV7" s="41"/>
      <c r="EZ7" s="42"/>
      <c r="FB7" s="41"/>
      <c r="FF7" s="42"/>
      <c r="FH7" s="41"/>
      <c r="FL7" s="42"/>
      <c r="FN7" s="41"/>
      <c r="FR7" s="42"/>
      <c r="FT7" s="41"/>
      <c r="FX7" s="42"/>
      <c r="FZ7" s="41"/>
      <c r="GD7" s="42"/>
      <c r="GF7" s="41"/>
      <c r="GJ7" s="42"/>
      <c r="GL7" s="41"/>
      <c r="GP7" s="42"/>
      <c r="GR7" s="41"/>
      <c r="GV7" s="42"/>
      <c r="GX7" s="41"/>
      <c r="HB7" s="42"/>
      <c r="HD7" s="41"/>
      <c r="HH7" s="42"/>
      <c r="HJ7" s="41"/>
      <c r="HN7" s="42"/>
      <c r="HP7" s="41"/>
      <c r="HT7" s="42"/>
      <c r="HV7" s="41"/>
      <c r="HZ7" s="42"/>
      <c r="IB7" s="41"/>
      <c r="IF7" s="42"/>
      <c r="IH7" s="41"/>
      <c r="IL7" s="42"/>
      <c r="IN7" s="41"/>
      <c r="IR7" s="42"/>
      <c r="IT7" s="41"/>
    </row>
    <row r="8" spans="1:254" ht="19.5" customHeight="1" x14ac:dyDescent="0.3">
      <c r="A8" s="13">
        <f>1</f>
        <v>1</v>
      </c>
      <c r="B8" s="43"/>
      <c r="C8" s="44" t="s">
        <v>6</v>
      </c>
      <c r="D8" s="43" t="s">
        <v>7</v>
      </c>
      <c r="E8" s="86">
        <v>1</v>
      </c>
      <c r="F8" s="35">
        <f>TIME(13,0,0)</f>
        <v>0.54166666666666663</v>
      </c>
    </row>
    <row r="9" spans="1:254" ht="19.5" customHeight="1" x14ac:dyDescent="0.3">
      <c r="A9" s="13">
        <f>2</f>
        <v>2</v>
      </c>
      <c r="B9" s="43" t="s">
        <v>8</v>
      </c>
      <c r="C9" s="44" t="s">
        <v>9</v>
      </c>
      <c r="D9" s="43" t="s">
        <v>7</v>
      </c>
      <c r="E9" s="86">
        <v>10</v>
      </c>
      <c r="F9" s="35">
        <f>F8+TIME(0,E8,0)</f>
        <v>0.54236111111111107</v>
      </c>
    </row>
    <row r="10" spans="1:254" ht="19.5" customHeight="1" x14ac:dyDescent="0.3">
      <c r="A10" s="13"/>
      <c r="B10" s="43"/>
      <c r="C10" s="44"/>
      <c r="D10" s="43"/>
      <c r="E10" s="86"/>
      <c r="F10" s="35"/>
    </row>
    <row r="11" spans="1:254" ht="19.5" customHeight="1" x14ac:dyDescent="0.3">
      <c r="A11" s="22">
        <f>3</f>
        <v>3</v>
      </c>
      <c r="B11" s="45" t="s">
        <v>10</v>
      </c>
      <c r="C11" s="46" t="s">
        <v>29</v>
      </c>
      <c r="D11" s="45" t="s">
        <v>7</v>
      </c>
      <c r="E11" s="87">
        <v>5</v>
      </c>
      <c r="F11" s="47">
        <f>F9+TIME(0,E9,0)</f>
        <v>0.54930555555555549</v>
      </c>
    </row>
    <row r="12" spans="1:254" s="54" customFormat="1" ht="18" customHeight="1" x14ac:dyDescent="0.3">
      <c r="A12" s="24"/>
      <c r="B12" s="51"/>
      <c r="C12" s="52"/>
      <c r="D12" s="51"/>
      <c r="E12" s="88"/>
      <c r="F12" s="53"/>
    </row>
    <row r="13" spans="1:254" ht="19.5" customHeight="1" x14ac:dyDescent="0.3">
      <c r="A13" s="23">
        <f>4</f>
        <v>4</v>
      </c>
      <c r="B13" s="55"/>
      <c r="C13" s="56" t="s">
        <v>11</v>
      </c>
      <c r="D13" s="55"/>
      <c r="E13" s="89"/>
      <c r="F13" s="35">
        <f>F11+TIME(0,E11,0)</f>
        <v>0.5527777777777777</v>
      </c>
    </row>
    <row r="14" spans="1:254" ht="19.5" customHeight="1" x14ac:dyDescent="0.3">
      <c r="A14" s="14">
        <f t="shared" ref="A14:A18" si="0">A13+0.01</f>
        <v>4.01</v>
      </c>
      <c r="B14" s="55" t="s">
        <v>8</v>
      </c>
      <c r="C14" s="56" t="s">
        <v>71</v>
      </c>
      <c r="D14" s="55" t="s">
        <v>13</v>
      </c>
      <c r="E14" s="89">
        <v>10</v>
      </c>
      <c r="F14" s="50">
        <f t="shared" ref="F14:F20" si="1">F13+TIME(0,E13,0)</f>
        <v>0.5527777777777777</v>
      </c>
    </row>
    <row r="15" spans="1:254" ht="19.5" customHeight="1" x14ac:dyDescent="0.3">
      <c r="A15" s="14">
        <f t="shared" si="0"/>
        <v>4.0199999999999996</v>
      </c>
      <c r="B15" s="55" t="s">
        <v>8</v>
      </c>
      <c r="C15" s="56" t="s">
        <v>87</v>
      </c>
      <c r="D15" s="55" t="s">
        <v>41</v>
      </c>
      <c r="E15" s="89">
        <v>5</v>
      </c>
      <c r="F15" s="50">
        <f t="shared" si="1"/>
        <v>0.55972222222222212</v>
      </c>
    </row>
    <row r="16" spans="1:254" ht="19.5" customHeight="1" x14ac:dyDescent="0.3">
      <c r="A16" s="14">
        <f t="shared" si="0"/>
        <v>4.0299999999999994</v>
      </c>
      <c r="B16" s="55" t="s">
        <v>8</v>
      </c>
      <c r="C16" s="56" t="s">
        <v>88</v>
      </c>
      <c r="D16" s="55" t="s">
        <v>41</v>
      </c>
      <c r="E16" s="89">
        <v>5</v>
      </c>
      <c r="F16" s="50">
        <f t="shared" si="1"/>
        <v>0.56319444444444433</v>
      </c>
    </row>
    <row r="17" spans="1:6" ht="19.5" customHeight="1" x14ac:dyDescent="0.3">
      <c r="A17" s="14">
        <f t="shared" si="0"/>
        <v>4.0399999999999991</v>
      </c>
      <c r="B17" s="55" t="s">
        <v>8</v>
      </c>
      <c r="C17" s="56" t="s">
        <v>108</v>
      </c>
      <c r="D17" s="55" t="s">
        <v>47</v>
      </c>
      <c r="E17" s="89">
        <v>5</v>
      </c>
      <c r="F17" s="50">
        <f t="shared" si="1"/>
        <v>0.56666666666666654</v>
      </c>
    </row>
    <row r="18" spans="1:6" ht="19.5" customHeight="1" x14ac:dyDescent="0.3">
      <c r="A18" s="14">
        <f t="shared" si="0"/>
        <v>4.0499999999999989</v>
      </c>
      <c r="B18" s="55" t="s">
        <v>8</v>
      </c>
      <c r="C18" s="56" t="s">
        <v>93</v>
      </c>
      <c r="D18" s="55" t="s">
        <v>12</v>
      </c>
      <c r="E18" s="89">
        <v>10</v>
      </c>
      <c r="F18" s="50">
        <f t="shared" ref="F18:F19" si="2">F17+TIME(0,E17,0)</f>
        <v>0.57013888888888875</v>
      </c>
    </row>
    <row r="19" spans="1:6" ht="19.8" customHeight="1" x14ac:dyDescent="0.3">
      <c r="A19" s="14"/>
      <c r="B19" s="48"/>
      <c r="C19" s="115"/>
      <c r="D19" s="115"/>
      <c r="E19" s="90"/>
      <c r="F19" s="50">
        <f t="shared" si="2"/>
        <v>0.57708333333333317</v>
      </c>
    </row>
    <row r="20" spans="1:6" ht="19.5" customHeight="1" x14ac:dyDescent="0.3">
      <c r="A20" s="14">
        <v>5</v>
      </c>
      <c r="B20" s="15"/>
      <c r="C20" s="58" t="s">
        <v>15</v>
      </c>
      <c r="D20" s="59"/>
      <c r="E20" s="92"/>
      <c r="F20" s="50">
        <f t="shared" si="1"/>
        <v>0.57708333333333317</v>
      </c>
    </row>
    <row r="21" spans="1:6" ht="19.5" customHeight="1" x14ac:dyDescent="0.3">
      <c r="A21" s="14">
        <f>A20+0.01</f>
        <v>5.01</v>
      </c>
      <c r="C21" s="56" t="s">
        <v>36</v>
      </c>
      <c r="E21" s="92"/>
      <c r="F21" s="50">
        <f t="shared" ref="F21:F31" si="3">F20+TIME(0,E20,0)</f>
        <v>0.57708333333333317</v>
      </c>
    </row>
    <row r="22" spans="1:6" ht="19.5" customHeight="1" x14ac:dyDescent="0.3">
      <c r="A22" s="122">
        <f t="shared" ref="A22:A27" si="4">A21+0.001</f>
        <v>5.0110000000000001</v>
      </c>
      <c r="B22" s="121" t="s">
        <v>56</v>
      </c>
      <c r="C22" s="118" t="s">
        <v>97</v>
      </c>
      <c r="D22" s="116" t="s">
        <v>57</v>
      </c>
      <c r="E22" s="117">
        <v>3</v>
      </c>
      <c r="F22" s="50">
        <f t="shared" si="3"/>
        <v>0.57708333333333317</v>
      </c>
    </row>
    <row r="23" spans="1:6" ht="19.5" customHeight="1" x14ac:dyDescent="0.3">
      <c r="A23" s="122">
        <f t="shared" si="4"/>
        <v>5.0120000000000005</v>
      </c>
      <c r="B23" s="121" t="s">
        <v>56</v>
      </c>
      <c r="C23" s="118" t="s">
        <v>98</v>
      </c>
      <c r="D23" s="116" t="s">
        <v>57</v>
      </c>
      <c r="E23" s="117">
        <v>3</v>
      </c>
      <c r="F23" s="50">
        <f t="shared" si="3"/>
        <v>0.5791666666666665</v>
      </c>
    </row>
    <row r="24" spans="1:6" ht="19.5" customHeight="1" x14ac:dyDescent="0.3">
      <c r="A24" s="122">
        <f t="shared" si="4"/>
        <v>5.0130000000000008</v>
      </c>
      <c r="B24" s="121" t="s">
        <v>56</v>
      </c>
      <c r="C24" s="118" t="s">
        <v>99</v>
      </c>
      <c r="D24" s="116" t="s">
        <v>57</v>
      </c>
      <c r="E24" s="117">
        <v>3</v>
      </c>
      <c r="F24" s="50">
        <f t="shared" si="3"/>
        <v>0.58124999999999982</v>
      </c>
    </row>
    <row r="25" spans="1:6" ht="19.5" customHeight="1" x14ac:dyDescent="0.3">
      <c r="A25" s="122">
        <f t="shared" si="4"/>
        <v>5.0140000000000011</v>
      </c>
      <c r="B25" s="121" t="s">
        <v>56</v>
      </c>
      <c r="C25" s="118" t="s">
        <v>100</v>
      </c>
      <c r="D25" s="116" t="s">
        <v>57</v>
      </c>
      <c r="E25" s="117">
        <v>3</v>
      </c>
      <c r="F25" s="50">
        <f t="shared" si="3"/>
        <v>0.58333333333333315</v>
      </c>
    </row>
    <row r="26" spans="1:6" ht="19.5" customHeight="1" x14ac:dyDescent="0.3">
      <c r="A26" s="122">
        <f t="shared" si="4"/>
        <v>5.0150000000000015</v>
      </c>
      <c r="B26" s="121" t="s">
        <v>56</v>
      </c>
      <c r="C26" s="118" t="s">
        <v>101</v>
      </c>
      <c r="D26" s="116" t="s">
        <v>57</v>
      </c>
      <c r="E26" s="117">
        <v>3</v>
      </c>
      <c r="F26" s="50">
        <f t="shared" si="3"/>
        <v>0.58541666666666647</v>
      </c>
    </row>
    <row r="27" spans="1:6" ht="19.5" customHeight="1" x14ac:dyDescent="0.3">
      <c r="A27" s="122">
        <f t="shared" si="4"/>
        <v>5.0160000000000018</v>
      </c>
      <c r="B27" s="121" t="s">
        <v>56</v>
      </c>
      <c r="C27" s="118" t="s">
        <v>102</v>
      </c>
      <c r="D27" s="116" t="s">
        <v>57</v>
      </c>
      <c r="E27" s="117">
        <v>3</v>
      </c>
      <c r="F27" s="50">
        <f t="shared" si="3"/>
        <v>0.5874999999999998</v>
      </c>
    </row>
    <row r="28" spans="1:6" ht="19.5" customHeight="1" x14ac:dyDescent="0.3">
      <c r="A28" s="26">
        <f>A21+0.01</f>
        <v>5.0199999999999996</v>
      </c>
      <c r="B28" s="73"/>
      <c r="C28" s="123" t="s">
        <v>37</v>
      </c>
      <c r="D28" s="73"/>
      <c r="E28" s="126"/>
      <c r="F28" s="124">
        <f t="shared" si="3"/>
        <v>0.58958333333333313</v>
      </c>
    </row>
    <row r="29" spans="1:6" s="65" customFormat="1" ht="19.5" customHeight="1" x14ac:dyDescent="0.3">
      <c r="A29" s="122">
        <f t="shared" ref="A29:A32" si="5">A28+0.001</f>
        <v>5.0209999999999999</v>
      </c>
      <c r="B29" s="121" t="s">
        <v>56</v>
      </c>
      <c r="C29" s="118" t="s">
        <v>94</v>
      </c>
      <c r="D29" s="116" t="s">
        <v>39</v>
      </c>
      <c r="E29" s="117">
        <v>3</v>
      </c>
      <c r="F29" s="50">
        <f t="shared" si="3"/>
        <v>0.58958333333333313</v>
      </c>
    </row>
    <row r="30" spans="1:6" s="65" customFormat="1" ht="24" customHeight="1" x14ac:dyDescent="0.3">
      <c r="A30" s="122">
        <f t="shared" si="5"/>
        <v>5.0220000000000002</v>
      </c>
      <c r="B30" s="121" t="s">
        <v>56</v>
      </c>
      <c r="C30" s="118" t="s">
        <v>95</v>
      </c>
      <c r="D30" s="116" t="s">
        <v>39</v>
      </c>
      <c r="E30" s="117">
        <v>3</v>
      </c>
      <c r="F30" s="50">
        <f t="shared" si="3"/>
        <v>0.59166666666666645</v>
      </c>
    </row>
    <row r="31" spans="1:6" s="65" customFormat="1" ht="25.2" customHeight="1" x14ac:dyDescent="0.3">
      <c r="A31" s="122">
        <f t="shared" si="5"/>
        <v>5.0230000000000006</v>
      </c>
      <c r="B31" s="121" t="s">
        <v>56</v>
      </c>
      <c r="C31" s="118" t="s">
        <v>96</v>
      </c>
      <c r="D31" s="116" t="s">
        <v>39</v>
      </c>
      <c r="E31" s="117">
        <v>3</v>
      </c>
      <c r="F31" s="50">
        <f t="shared" si="3"/>
        <v>0.59374999999999978</v>
      </c>
    </row>
    <row r="32" spans="1:6" s="65" customFormat="1" ht="25.2" customHeight="1" x14ac:dyDescent="0.3">
      <c r="A32" s="122">
        <f t="shared" si="5"/>
        <v>5.0240000000000009</v>
      </c>
      <c r="B32" s="121" t="s">
        <v>56</v>
      </c>
      <c r="C32" s="118" t="s">
        <v>111</v>
      </c>
      <c r="D32" s="116" t="s">
        <v>39</v>
      </c>
      <c r="E32" s="117">
        <v>3</v>
      </c>
      <c r="F32" s="50">
        <f t="shared" ref="F32" si="6">F31+TIME(0,E31,0)</f>
        <v>0.5958333333333331</v>
      </c>
    </row>
    <row r="33" spans="1:6" ht="19.5" customHeight="1" x14ac:dyDescent="0.3">
      <c r="A33" s="14">
        <f>A28+0.01</f>
        <v>5.0299999999999994</v>
      </c>
      <c r="B33" s="127"/>
      <c r="C33" s="56" t="s">
        <v>38</v>
      </c>
      <c r="D33" s="115"/>
      <c r="E33" s="117"/>
      <c r="F33" s="50">
        <f t="shared" ref="F33:F35" si="7">F32+TIME(0,E32,0)</f>
        <v>0.59791666666666643</v>
      </c>
    </row>
    <row r="34" spans="1:6" ht="19.5" customHeight="1" x14ac:dyDescent="0.3">
      <c r="A34" s="122">
        <f t="shared" ref="A34:A41" si="8">A33+0.001</f>
        <v>5.0309999999999997</v>
      </c>
      <c r="B34" s="121" t="s">
        <v>56</v>
      </c>
      <c r="C34" s="118" t="s">
        <v>72</v>
      </c>
      <c r="D34" s="116" t="s">
        <v>58</v>
      </c>
      <c r="E34" s="117">
        <v>5</v>
      </c>
      <c r="F34" s="50">
        <f t="shared" si="7"/>
        <v>0.59791666666666643</v>
      </c>
    </row>
    <row r="35" spans="1:6" ht="19.5" customHeight="1" x14ac:dyDescent="0.3">
      <c r="A35" s="122">
        <f t="shared" si="8"/>
        <v>5.032</v>
      </c>
      <c r="B35" s="121" t="s">
        <v>56</v>
      </c>
      <c r="C35" s="118" t="s">
        <v>73</v>
      </c>
      <c r="D35" s="116" t="s">
        <v>58</v>
      </c>
      <c r="E35" s="117">
        <v>5</v>
      </c>
      <c r="F35" s="50">
        <f t="shared" si="7"/>
        <v>0.60138888888888864</v>
      </c>
    </row>
    <row r="36" spans="1:6" ht="19.5" customHeight="1" x14ac:dyDescent="0.3">
      <c r="A36" s="14">
        <f>A33+0.01</f>
        <v>5.0399999999999991</v>
      </c>
      <c r="C36" s="56" t="s">
        <v>43</v>
      </c>
      <c r="E36" s="117"/>
      <c r="F36" s="50">
        <f>F35+TIME(0,E35,0)</f>
        <v>0.60486111111111085</v>
      </c>
    </row>
    <row r="37" spans="1:6" ht="19.5" customHeight="1" x14ac:dyDescent="0.3">
      <c r="A37" s="122">
        <f t="shared" si="8"/>
        <v>5.0409999999999995</v>
      </c>
      <c r="B37" s="121" t="s">
        <v>56</v>
      </c>
      <c r="C37" s="118" t="s">
        <v>82</v>
      </c>
      <c r="D37" s="116" t="s">
        <v>41</v>
      </c>
      <c r="E37" s="117">
        <v>3</v>
      </c>
      <c r="F37" s="50">
        <f t="shared" ref="F37:F42" si="9">F36+TIME(0,E36,0)</f>
        <v>0.60486111111111085</v>
      </c>
    </row>
    <row r="38" spans="1:6" ht="19.5" customHeight="1" x14ac:dyDescent="0.3">
      <c r="A38" s="122">
        <f t="shared" si="8"/>
        <v>5.0419999999999998</v>
      </c>
      <c r="B38" s="121" t="s">
        <v>56</v>
      </c>
      <c r="C38" s="118" t="s">
        <v>83</v>
      </c>
      <c r="D38" s="116" t="s">
        <v>41</v>
      </c>
      <c r="E38" s="117">
        <v>3</v>
      </c>
      <c r="F38" s="50">
        <f t="shared" si="9"/>
        <v>0.60694444444444418</v>
      </c>
    </row>
    <row r="39" spans="1:6" ht="19.5" customHeight="1" x14ac:dyDescent="0.3">
      <c r="A39" s="122">
        <f t="shared" si="8"/>
        <v>5.0430000000000001</v>
      </c>
      <c r="B39" s="121" t="s">
        <v>56</v>
      </c>
      <c r="C39" s="118" t="s">
        <v>84</v>
      </c>
      <c r="D39" s="116" t="s">
        <v>41</v>
      </c>
      <c r="E39" s="117">
        <v>3</v>
      </c>
      <c r="F39" s="50">
        <f t="shared" si="9"/>
        <v>0.6090277777777775</v>
      </c>
    </row>
    <row r="40" spans="1:6" ht="19.5" customHeight="1" x14ac:dyDescent="0.3">
      <c r="A40" s="122">
        <f t="shared" si="8"/>
        <v>5.0440000000000005</v>
      </c>
      <c r="B40" s="121" t="s">
        <v>56</v>
      </c>
      <c r="C40" s="118" t="s">
        <v>85</v>
      </c>
      <c r="D40" s="116" t="s">
        <v>41</v>
      </c>
      <c r="E40" s="117">
        <v>3</v>
      </c>
      <c r="F40" s="50">
        <f t="shared" si="9"/>
        <v>0.61111111111111083</v>
      </c>
    </row>
    <row r="41" spans="1:6" ht="19.5" customHeight="1" x14ac:dyDescent="0.3">
      <c r="A41" s="122">
        <f t="shared" si="8"/>
        <v>5.0450000000000008</v>
      </c>
      <c r="B41" s="121" t="s">
        <v>56</v>
      </c>
      <c r="C41" s="118" t="s">
        <v>86</v>
      </c>
      <c r="D41" s="116" t="s">
        <v>41</v>
      </c>
      <c r="E41" s="117">
        <v>3</v>
      </c>
      <c r="F41" s="50">
        <f t="shared" si="9"/>
        <v>0.61319444444444415</v>
      </c>
    </row>
    <row r="42" spans="1:6" ht="18.75" customHeight="1" x14ac:dyDescent="0.3">
      <c r="A42" s="103">
        <f>A36+0.01</f>
        <v>5.0499999999999989</v>
      </c>
      <c r="B42" s="104"/>
      <c r="C42" s="105" t="s">
        <v>31</v>
      </c>
      <c r="D42" s="106" t="s">
        <v>44</v>
      </c>
      <c r="E42" s="131">
        <v>0</v>
      </c>
      <c r="F42" s="108">
        <f t="shared" si="9"/>
        <v>0.61527777777777748</v>
      </c>
    </row>
    <row r="43" spans="1:6" ht="19.5" customHeight="1" x14ac:dyDescent="0.3">
      <c r="A43" s="14">
        <f t="shared" ref="A43" si="10">A42+0.01</f>
        <v>5.0599999999999987</v>
      </c>
      <c r="B43" s="15" t="s">
        <v>56</v>
      </c>
      <c r="C43" s="56" t="s">
        <v>32</v>
      </c>
      <c r="D43" s="59" t="s">
        <v>21</v>
      </c>
      <c r="E43" s="117"/>
      <c r="F43" s="50">
        <f t="shared" ref="F43:F106" si="11">F42+TIME(0,E42,0)</f>
        <v>0.61527777777777748</v>
      </c>
    </row>
    <row r="44" spans="1:6" ht="19.5" customHeight="1" x14ac:dyDescent="0.3">
      <c r="A44" s="14">
        <f>A43+0.01</f>
        <v>5.0699999999999985</v>
      </c>
      <c r="C44" s="56" t="s">
        <v>33</v>
      </c>
      <c r="E44" s="117"/>
      <c r="F44" s="50">
        <f t="shared" si="11"/>
        <v>0.61527777777777748</v>
      </c>
    </row>
    <row r="45" spans="1:6" ht="19.5" customHeight="1" x14ac:dyDescent="0.3">
      <c r="A45" s="27">
        <f>A44+0.001</f>
        <v>5.0709999999999988</v>
      </c>
      <c r="B45" s="121" t="s">
        <v>56</v>
      </c>
      <c r="C45" s="118" t="s">
        <v>77</v>
      </c>
      <c r="D45" s="116" t="s">
        <v>45</v>
      </c>
      <c r="E45" s="117">
        <v>3</v>
      </c>
      <c r="F45" s="50">
        <f t="shared" si="11"/>
        <v>0.61527777777777748</v>
      </c>
    </row>
    <row r="46" spans="1:6" ht="19.5" customHeight="1" x14ac:dyDescent="0.3">
      <c r="A46" s="103">
        <f>A44+0.01</f>
        <v>5.0799999999999983</v>
      </c>
      <c r="B46" s="104"/>
      <c r="C46" s="105" t="s">
        <v>34</v>
      </c>
      <c r="D46" s="106" t="s">
        <v>42</v>
      </c>
      <c r="E46" s="107"/>
      <c r="F46" s="108">
        <f t="shared" si="11"/>
        <v>0.61736111111111081</v>
      </c>
    </row>
    <row r="47" spans="1:6" ht="19.5" customHeight="1" x14ac:dyDescent="0.3">
      <c r="A47" s="14">
        <f t="shared" ref="A47" si="12">A46+0.01</f>
        <v>5.0899999999999981</v>
      </c>
      <c r="C47" s="56" t="s">
        <v>35</v>
      </c>
      <c r="E47" s="92"/>
      <c r="F47" s="50">
        <f t="shared" si="11"/>
        <v>0.61736111111111081</v>
      </c>
    </row>
    <row r="48" spans="1:6" ht="19.5" customHeight="1" x14ac:dyDescent="0.3">
      <c r="A48" s="27">
        <f>A47+0.001</f>
        <v>5.0909999999999984</v>
      </c>
      <c r="B48" s="121" t="s">
        <v>56</v>
      </c>
      <c r="C48" s="118" t="s">
        <v>69</v>
      </c>
      <c r="D48" s="116" t="s">
        <v>40</v>
      </c>
      <c r="E48" s="117">
        <v>3</v>
      </c>
      <c r="F48" s="50">
        <f t="shared" si="11"/>
        <v>0.61736111111111081</v>
      </c>
    </row>
    <row r="49" spans="1:6" ht="19.5" customHeight="1" x14ac:dyDescent="0.3">
      <c r="A49" s="14"/>
      <c r="B49" s="15"/>
      <c r="C49" s="114"/>
      <c r="D49" s="115"/>
      <c r="E49" s="92"/>
      <c r="F49" s="50">
        <f t="shared" si="11"/>
        <v>0.61944444444444413</v>
      </c>
    </row>
    <row r="50" spans="1:6" ht="27" customHeight="1" x14ac:dyDescent="0.3">
      <c r="A50" s="23">
        <v>6</v>
      </c>
      <c r="B50" s="32"/>
      <c r="C50" s="111" t="s">
        <v>16</v>
      </c>
      <c r="D50" s="112"/>
      <c r="E50" s="113"/>
      <c r="F50" s="50">
        <f t="shared" si="11"/>
        <v>0.61944444444444413</v>
      </c>
    </row>
    <row r="51" spans="1:6" ht="19.5" customHeight="1" x14ac:dyDescent="0.3">
      <c r="A51" s="14">
        <f t="shared" ref="A51:A67" si="13">A50+0.01</f>
        <v>6.01</v>
      </c>
      <c r="C51" s="56" t="s">
        <v>36</v>
      </c>
      <c r="E51" s="90"/>
      <c r="F51" s="50">
        <f t="shared" si="11"/>
        <v>0.61944444444444413</v>
      </c>
    </row>
    <row r="52" spans="1:6" ht="19.5" customHeight="1" x14ac:dyDescent="0.3">
      <c r="A52" s="122">
        <f t="shared" ref="A52:A56" si="14">A51+0.001</f>
        <v>6.0110000000000001</v>
      </c>
      <c r="B52" s="128" t="s">
        <v>8</v>
      </c>
      <c r="C52" s="132" t="s">
        <v>103</v>
      </c>
      <c r="D52" s="116" t="s">
        <v>57</v>
      </c>
      <c r="E52" s="133">
        <v>3</v>
      </c>
      <c r="F52" s="50">
        <f t="shared" si="11"/>
        <v>0.61944444444444413</v>
      </c>
    </row>
    <row r="53" spans="1:6" ht="19.5" customHeight="1" x14ac:dyDescent="0.3">
      <c r="A53" s="26">
        <f>A51+0.01</f>
        <v>6.02</v>
      </c>
      <c r="C53" s="123" t="s">
        <v>37</v>
      </c>
      <c r="E53" s="91"/>
      <c r="F53" s="50">
        <f t="shared" si="11"/>
        <v>0.62152777777777746</v>
      </c>
    </row>
    <row r="54" spans="1:6" s="65" customFormat="1" ht="25.2" customHeight="1" x14ac:dyDescent="0.3">
      <c r="A54" s="122">
        <f t="shared" si="14"/>
        <v>6.0209999999999999</v>
      </c>
      <c r="B54" s="128" t="s">
        <v>8</v>
      </c>
      <c r="C54" s="118" t="s">
        <v>89</v>
      </c>
      <c r="D54" s="116" t="s">
        <v>39</v>
      </c>
      <c r="E54" s="125">
        <v>3</v>
      </c>
      <c r="F54" s="50">
        <f t="shared" si="11"/>
        <v>0.62152777777777746</v>
      </c>
    </row>
    <row r="55" spans="1:6" s="65" customFormat="1" ht="24" customHeight="1" x14ac:dyDescent="0.3">
      <c r="A55" s="122">
        <f t="shared" si="14"/>
        <v>6.0220000000000002</v>
      </c>
      <c r="B55" s="128" t="s">
        <v>8</v>
      </c>
      <c r="C55" s="118" t="s">
        <v>90</v>
      </c>
      <c r="D55" s="116" t="s">
        <v>39</v>
      </c>
      <c r="E55" s="125">
        <v>3</v>
      </c>
      <c r="F55" s="50">
        <f t="shared" si="11"/>
        <v>0.62361111111111078</v>
      </c>
    </row>
    <row r="56" spans="1:6" s="65" customFormat="1" ht="19.5" customHeight="1" x14ac:dyDescent="0.3">
      <c r="A56" s="122">
        <f t="shared" si="14"/>
        <v>6.0230000000000006</v>
      </c>
      <c r="B56" s="128" t="s">
        <v>8</v>
      </c>
      <c r="C56" s="118" t="s">
        <v>91</v>
      </c>
      <c r="D56" s="116" t="s">
        <v>39</v>
      </c>
      <c r="E56" s="125">
        <v>3</v>
      </c>
      <c r="F56" s="50">
        <f t="shared" si="11"/>
        <v>0.62569444444444411</v>
      </c>
    </row>
    <row r="57" spans="1:6" ht="19.5" customHeight="1" x14ac:dyDescent="0.3">
      <c r="A57" s="23">
        <f>A53+0.01</f>
        <v>6.0299999999999994</v>
      </c>
      <c r="B57" s="130"/>
      <c r="C57" s="111" t="s">
        <v>38</v>
      </c>
      <c r="E57" s="89"/>
      <c r="F57" s="50">
        <f t="shared" si="11"/>
        <v>0.62777777777777743</v>
      </c>
    </row>
    <row r="58" spans="1:6" ht="19.5" customHeight="1" x14ac:dyDescent="0.3">
      <c r="A58" s="122">
        <f t="shared" ref="A58" si="15">A57+0.001</f>
        <v>6.0309999999999997</v>
      </c>
      <c r="B58" s="128"/>
      <c r="C58" s="118" t="s">
        <v>74</v>
      </c>
      <c r="D58" s="59" t="s">
        <v>58</v>
      </c>
      <c r="E58" s="90">
        <v>3</v>
      </c>
      <c r="F58" s="50">
        <f t="shared" si="11"/>
        <v>0.62777777777777743</v>
      </c>
    </row>
    <row r="59" spans="1:6" ht="19.5" customHeight="1" x14ac:dyDescent="0.3">
      <c r="A59" s="14">
        <f>A57+0.01</f>
        <v>6.0399999999999991</v>
      </c>
      <c r="B59" s="128" t="s">
        <v>8</v>
      </c>
      <c r="C59" s="56" t="s">
        <v>43</v>
      </c>
      <c r="E59" s="90"/>
      <c r="F59" s="50">
        <f t="shared" si="11"/>
        <v>0.62986111111111076</v>
      </c>
    </row>
    <row r="60" spans="1:6" ht="19.5" customHeight="1" x14ac:dyDescent="0.3">
      <c r="A60" s="122">
        <f t="shared" ref="A60:A61" si="16">A59+0.001</f>
        <v>6.0409999999999995</v>
      </c>
      <c r="B60" s="128" t="s">
        <v>8</v>
      </c>
      <c r="C60" s="118" t="s">
        <v>80</v>
      </c>
      <c r="D60" s="116" t="s">
        <v>41</v>
      </c>
      <c r="E60" s="90">
        <v>3</v>
      </c>
      <c r="F60" s="50">
        <f t="shared" si="11"/>
        <v>0.62986111111111076</v>
      </c>
    </row>
    <row r="61" spans="1:6" ht="19.5" customHeight="1" x14ac:dyDescent="0.3">
      <c r="A61" s="122">
        <f t="shared" si="16"/>
        <v>6.0419999999999998</v>
      </c>
      <c r="B61" s="128" t="s">
        <v>8</v>
      </c>
      <c r="C61" s="118" t="s">
        <v>81</v>
      </c>
      <c r="D61" s="116" t="s">
        <v>41</v>
      </c>
      <c r="E61" s="90">
        <v>3</v>
      </c>
      <c r="F61" s="50">
        <f t="shared" si="11"/>
        <v>0.63194444444444409</v>
      </c>
    </row>
    <row r="62" spans="1:6" s="57" customFormat="1" ht="19.5" customHeight="1" x14ac:dyDescent="0.3">
      <c r="A62" s="103">
        <f>A59+0.01</f>
        <v>6.0499999999999989</v>
      </c>
      <c r="B62" s="109"/>
      <c r="C62" s="105" t="s">
        <v>31</v>
      </c>
      <c r="D62" s="106" t="s">
        <v>44</v>
      </c>
      <c r="E62" s="110"/>
      <c r="F62" s="108">
        <f t="shared" si="11"/>
        <v>0.63402777777777741</v>
      </c>
    </row>
    <row r="63" spans="1:6" s="57" customFormat="1" ht="19.5" customHeight="1" x14ac:dyDescent="0.3">
      <c r="A63" s="14">
        <f t="shared" si="13"/>
        <v>6.0599999999999987</v>
      </c>
      <c r="B63" s="16" t="s">
        <v>8</v>
      </c>
      <c r="C63" s="56" t="s">
        <v>32</v>
      </c>
      <c r="D63" s="59" t="s">
        <v>21</v>
      </c>
      <c r="E63" s="90"/>
      <c r="F63" s="50">
        <f t="shared" si="11"/>
        <v>0.63402777777777741</v>
      </c>
    </row>
    <row r="64" spans="1:6" ht="19.5" customHeight="1" x14ac:dyDescent="0.3">
      <c r="A64" s="14">
        <f t="shared" si="13"/>
        <v>6.0699999999999985</v>
      </c>
      <c r="C64" s="56" t="s">
        <v>33</v>
      </c>
      <c r="E64" s="90"/>
      <c r="F64" s="50">
        <f t="shared" si="11"/>
        <v>0.63402777777777741</v>
      </c>
    </row>
    <row r="65" spans="1:6" ht="19.5" customHeight="1" x14ac:dyDescent="0.3">
      <c r="A65" s="122">
        <f t="shared" ref="A65" si="17">A64+0.001</f>
        <v>6.0709999999999988</v>
      </c>
      <c r="B65" s="128" t="s">
        <v>8</v>
      </c>
      <c r="C65" s="120" t="s">
        <v>78</v>
      </c>
      <c r="D65" s="59" t="s">
        <v>45</v>
      </c>
      <c r="E65" s="90"/>
      <c r="F65" s="50">
        <f t="shared" si="11"/>
        <v>0.63402777777777741</v>
      </c>
    </row>
    <row r="66" spans="1:6" ht="19.5" customHeight="1" x14ac:dyDescent="0.3">
      <c r="A66" s="103">
        <f>A64+0.01</f>
        <v>6.0799999999999983</v>
      </c>
      <c r="B66" s="109"/>
      <c r="C66" s="105" t="s">
        <v>34</v>
      </c>
      <c r="D66" s="106" t="s">
        <v>42</v>
      </c>
      <c r="E66" s="119"/>
      <c r="F66" s="108">
        <f t="shared" si="11"/>
        <v>0.63402777777777741</v>
      </c>
    </row>
    <row r="67" spans="1:6" ht="19.5" customHeight="1" x14ac:dyDescent="0.3">
      <c r="A67" s="103">
        <f t="shared" si="13"/>
        <v>6.0899999999999981</v>
      </c>
      <c r="B67" s="109"/>
      <c r="C67" s="105" t="s">
        <v>35</v>
      </c>
      <c r="D67" s="106" t="s">
        <v>40</v>
      </c>
      <c r="E67" s="119"/>
      <c r="F67" s="108">
        <f t="shared" si="11"/>
        <v>0.63402777777777741</v>
      </c>
    </row>
    <row r="68" spans="1:6" ht="19.5" customHeight="1" x14ac:dyDescent="0.3">
      <c r="A68" s="103">
        <f>A67+0.01</f>
        <v>6.0999999999999979</v>
      </c>
      <c r="B68" s="109"/>
      <c r="C68" s="105" t="s">
        <v>46</v>
      </c>
      <c r="D68" s="106" t="s">
        <v>63</v>
      </c>
      <c r="E68" s="119"/>
      <c r="F68" s="108">
        <f t="shared" si="11"/>
        <v>0.63402777777777741</v>
      </c>
    </row>
    <row r="69" spans="1:6" ht="19.5" customHeight="1" x14ac:dyDescent="0.3">
      <c r="A69" s="103"/>
      <c r="B69" s="109"/>
      <c r="C69" s="105"/>
      <c r="D69" s="106"/>
      <c r="E69" s="119"/>
      <c r="F69" s="50">
        <f t="shared" si="11"/>
        <v>0.63402777777777741</v>
      </c>
    </row>
    <row r="70" spans="1:6" s="63" customFormat="1" ht="19.5" customHeight="1" x14ac:dyDescent="0.3">
      <c r="A70" s="134"/>
      <c r="B70" s="135"/>
      <c r="C70" s="136" t="s">
        <v>109</v>
      </c>
      <c r="D70" s="137"/>
      <c r="E70" s="95">
        <v>10</v>
      </c>
      <c r="F70" s="50">
        <f t="shared" si="11"/>
        <v>0.63402777777777741</v>
      </c>
    </row>
    <row r="71" spans="1:6" ht="19.5" customHeight="1" x14ac:dyDescent="0.3">
      <c r="A71" s="14"/>
      <c r="B71" s="16"/>
      <c r="C71" s="114"/>
      <c r="D71" s="115"/>
      <c r="E71" s="90"/>
      <c r="F71" s="50">
        <f t="shared" si="11"/>
        <v>0.64097222222222183</v>
      </c>
    </row>
    <row r="72" spans="1:6" ht="19.5" customHeight="1" x14ac:dyDescent="0.3">
      <c r="A72" s="14">
        <v>7</v>
      </c>
      <c r="B72" s="16"/>
      <c r="C72" s="56" t="s">
        <v>17</v>
      </c>
      <c r="D72" s="48"/>
      <c r="E72" s="90"/>
      <c r="F72" s="50">
        <f t="shared" si="11"/>
        <v>0.64097222222222183</v>
      </c>
    </row>
    <row r="73" spans="1:6" ht="19.5" customHeight="1" x14ac:dyDescent="0.3">
      <c r="A73" s="14">
        <f t="shared" ref="A73:A88" si="18">A72+0.01</f>
        <v>7.01</v>
      </c>
      <c r="B73" s="15"/>
      <c r="C73" s="56" t="s">
        <v>36</v>
      </c>
      <c r="D73" s="115"/>
      <c r="E73" s="94"/>
      <c r="F73" s="50">
        <f t="shared" si="11"/>
        <v>0.64097222222222183</v>
      </c>
    </row>
    <row r="74" spans="1:6" ht="19.5" customHeight="1" x14ac:dyDescent="0.3">
      <c r="A74" s="122">
        <f t="shared" ref="A74:A81" si="19">A73+0.001</f>
        <v>7.0110000000000001</v>
      </c>
      <c r="B74" s="121" t="s">
        <v>56</v>
      </c>
      <c r="C74" s="118" t="s">
        <v>104</v>
      </c>
      <c r="D74" s="116" t="s">
        <v>57</v>
      </c>
      <c r="E74" s="92">
        <v>3</v>
      </c>
      <c r="F74" s="50">
        <f t="shared" si="11"/>
        <v>0.64097222222222183</v>
      </c>
    </row>
    <row r="75" spans="1:6" ht="19.5" customHeight="1" x14ac:dyDescent="0.3">
      <c r="A75" s="122">
        <f t="shared" si="19"/>
        <v>7.0120000000000005</v>
      </c>
      <c r="B75" s="121" t="s">
        <v>56</v>
      </c>
      <c r="C75" s="118" t="s">
        <v>105</v>
      </c>
      <c r="D75" s="116" t="s">
        <v>57</v>
      </c>
      <c r="E75" s="92">
        <v>3</v>
      </c>
      <c r="F75" s="50">
        <f t="shared" si="11"/>
        <v>0.64305555555555516</v>
      </c>
    </row>
    <row r="76" spans="1:6" ht="19.5" customHeight="1" x14ac:dyDescent="0.3">
      <c r="A76" s="122">
        <f t="shared" si="19"/>
        <v>7.0130000000000008</v>
      </c>
      <c r="B76" s="121" t="s">
        <v>56</v>
      </c>
      <c r="C76" s="118" t="s">
        <v>107</v>
      </c>
      <c r="D76" s="116" t="s">
        <v>57</v>
      </c>
      <c r="E76" s="92">
        <v>3</v>
      </c>
      <c r="F76" s="50">
        <f t="shared" si="11"/>
        <v>0.64513888888888848</v>
      </c>
    </row>
    <row r="77" spans="1:6" ht="19.5" customHeight="1" x14ac:dyDescent="0.3">
      <c r="A77" s="122">
        <f t="shared" si="19"/>
        <v>7.0140000000000011</v>
      </c>
      <c r="B77" s="121" t="s">
        <v>56</v>
      </c>
      <c r="C77" s="118" t="s">
        <v>106</v>
      </c>
      <c r="D77" s="116" t="s">
        <v>57</v>
      </c>
      <c r="E77" s="92">
        <v>3</v>
      </c>
      <c r="F77" s="50">
        <f t="shared" si="11"/>
        <v>0.64722222222222181</v>
      </c>
    </row>
    <row r="78" spans="1:6" s="60" customFormat="1" ht="19.5" customHeight="1" x14ac:dyDescent="0.3">
      <c r="A78" s="23">
        <f>A73+0.01</f>
        <v>7.02</v>
      </c>
      <c r="C78" s="111" t="s">
        <v>37</v>
      </c>
      <c r="E78" s="89"/>
      <c r="F78" s="50">
        <f t="shared" si="11"/>
        <v>0.64930555555555514</v>
      </c>
    </row>
    <row r="79" spans="1:6" s="60" customFormat="1" ht="19.5" customHeight="1" x14ac:dyDescent="0.3">
      <c r="A79" s="122">
        <f t="shared" si="19"/>
        <v>7.0209999999999999</v>
      </c>
      <c r="B79" s="121" t="s">
        <v>56</v>
      </c>
      <c r="C79" s="118" t="s">
        <v>92</v>
      </c>
      <c r="D79" s="116" t="s">
        <v>39</v>
      </c>
      <c r="E79" s="92">
        <v>3</v>
      </c>
      <c r="F79" s="50">
        <f t="shared" si="11"/>
        <v>0.64930555555555514</v>
      </c>
    </row>
    <row r="80" spans="1:6" ht="19.5" customHeight="1" x14ac:dyDescent="0.3">
      <c r="A80" s="14">
        <f>A78+0.01</f>
        <v>7.0299999999999994</v>
      </c>
      <c r="C80" s="56" t="s">
        <v>38</v>
      </c>
      <c r="E80" s="92"/>
      <c r="F80" s="50">
        <f t="shared" si="11"/>
        <v>0.65138888888888846</v>
      </c>
    </row>
    <row r="81" spans="1:6" ht="19.5" customHeight="1" x14ac:dyDescent="0.3">
      <c r="A81" s="122">
        <f t="shared" si="19"/>
        <v>7.0309999999999997</v>
      </c>
      <c r="B81" s="121" t="s">
        <v>56</v>
      </c>
      <c r="C81" s="118" t="s">
        <v>75</v>
      </c>
      <c r="D81" s="116" t="s">
        <v>58</v>
      </c>
      <c r="E81" s="92">
        <v>3</v>
      </c>
      <c r="F81" s="50">
        <f t="shared" si="11"/>
        <v>0.65138888888888846</v>
      </c>
    </row>
    <row r="82" spans="1:6" ht="19.5" customHeight="1" x14ac:dyDescent="0.3">
      <c r="A82" s="103">
        <f>A80+0.01</f>
        <v>7.0399999999999991</v>
      </c>
      <c r="B82" s="104"/>
      <c r="C82" s="105" t="s">
        <v>43</v>
      </c>
      <c r="D82" s="106" t="s">
        <v>41</v>
      </c>
      <c r="E82" s="107"/>
      <c r="F82" s="50">
        <f t="shared" si="11"/>
        <v>0.65347222222222179</v>
      </c>
    </row>
    <row r="83" spans="1:6" ht="19.5" customHeight="1" x14ac:dyDescent="0.3">
      <c r="A83" s="103">
        <f t="shared" si="18"/>
        <v>7.0499999999999989</v>
      </c>
      <c r="B83" s="104"/>
      <c r="C83" s="105" t="s">
        <v>31</v>
      </c>
      <c r="D83" s="106" t="s">
        <v>44</v>
      </c>
      <c r="E83" s="107"/>
      <c r="F83" s="50">
        <f t="shared" si="11"/>
        <v>0.65347222222222179</v>
      </c>
    </row>
    <row r="84" spans="1:6" ht="19.5" customHeight="1" x14ac:dyDescent="0.3">
      <c r="A84" s="14">
        <f t="shared" si="18"/>
        <v>7.0599999999999987</v>
      </c>
      <c r="B84" s="15" t="s">
        <v>56</v>
      </c>
      <c r="C84" s="56" t="s">
        <v>32</v>
      </c>
      <c r="D84" s="59" t="s">
        <v>21</v>
      </c>
      <c r="E84" s="92"/>
      <c r="F84" s="50">
        <f t="shared" si="11"/>
        <v>0.65347222222222179</v>
      </c>
    </row>
    <row r="85" spans="1:6" ht="19.5" customHeight="1" x14ac:dyDescent="0.3">
      <c r="A85" s="14">
        <f t="shared" si="18"/>
        <v>7.0699999999999985</v>
      </c>
      <c r="C85" s="56" t="s">
        <v>33</v>
      </c>
      <c r="E85" s="92"/>
      <c r="F85" s="50">
        <f t="shared" si="11"/>
        <v>0.65347222222222179</v>
      </c>
    </row>
    <row r="86" spans="1:6" ht="19.5" customHeight="1" x14ac:dyDescent="0.3">
      <c r="A86" s="14"/>
      <c r="B86" s="121" t="s">
        <v>56</v>
      </c>
      <c r="C86" s="118" t="s">
        <v>79</v>
      </c>
      <c r="D86" s="116" t="s">
        <v>45</v>
      </c>
      <c r="E86" s="117">
        <v>5</v>
      </c>
      <c r="F86" s="50">
        <f t="shared" si="11"/>
        <v>0.65347222222222179</v>
      </c>
    </row>
    <row r="87" spans="1:6" ht="19.5" customHeight="1" x14ac:dyDescent="0.3">
      <c r="A87" s="14">
        <f>A85+0.01</f>
        <v>7.0799999999999983</v>
      </c>
      <c r="B87" s="15" t="s">
        <v>56</v>
      </c>
      <c r="C87" s="16" t="s">
        <v>48</v>
      </c>
      <c r="D87" s="16" t="s">
        <v>7</v>
      </c>
      <c r="E87" s="94"/>
      <c r="F87" s="50">
        <f t="shared" si="11"/>
        <v>0.656944444444444</v>
      </c>
    </row>
    <row r="88" spans="1:6" ht="19.5" customHeight="1" x14ac:dyDescent="0.3">
      <c r="A88" s="14">
        <f t="shared" si="18"/>
        <v>7.0899999999999981</v>
      </c>
      <c r="B88" s="15"/>
      <c r="C88" s="56" t="s">
        <v>34</v>
      </c>
      <c r="E88" s="92"/>
      <c r="F88" s="50">
        <f t="shared" si="11"/>
        <v>0.656944444444444</v>
      </c>
    </row>
    <row r="89" spans="1:6" ht="19.5" customHeight="1" x14ac:dyDescent="0.3">
      <c r="A89" s="27">
        <f>A88+0.001</f>
        <v>7.0909999999999984</v>
      </c>
      <c r="B89" s="121" t="s">
        <v>56</v>
      </c>
      <c r="C89" s="118" t="s">
        <v>76</v>
      </c>
      <c r="D89" s="116" t="s">
        <v>42</v>
      </c>
      <c r="E89" s="92">
        <v>3</v>
      </c>
      <c r="F89" s="50">
        <f t="shared" si="11"/>
        <v>0.656944444444444</v>
      </c>
    </row>
    <row r="90" spans="1:6" ht="19.5" customHeight="1" x14ac:dyDescent="0.3">
      <c r="A90" s="14">
        <f>A88+0.01</f>
        <v>7.0999999999999979</v>
      </c>
      <c r="B90" s="15"/>
      <c r="C90" s="56" t="s">
        <v>35</v>
      </c>
      <c r="E90" s="92"/>
      <c r="F90" s="50">
        <f t="shared" si="11"/>
        <v>0.65902777777777732</v>
      </c>
    </row>
    <row r="91" spans="1:6" ht="19.5" customHeight="1" x14ac:dyDescent="0.3">
      <c r="A91" s="27">
        <f>A90+0.001</f>
        <v>7.1009999999999982</v>
      </c>
      <c r="B91" s="121" t="s">
        <v>56</v>
      </c>
      <c r="C91" s="118" t="s">
        <v>68</v>
      </c>
      <c r="D91" s="116" t="s">
        <v>40</v>
      </c>
      <c r="E91" s="117">
        <v>3</v>
      </c>
      <c r="F91" s="50">
        <f t="shared" si="11"/>
        <v>0.65902777777777732</v>
      </c>
    </row>
    <row r="92" spans="1:6" ht="19.5" customHeight="1" x14ac:dyDescent="0.3">
      <c r="A92" s="14">
        <f>A90+0.01</f>
        <v>7.1099999999999977</v>
      </c>
      <c r="B92" s="48" t="s">
        <v>56</v>
      </c>
      <c r="C92" s="56" t="s">
        <v>46</v>
      </c>
      <c r="E92" s="92"/>
      <c r="F92" s="50">
        <f t="shared" si="11"/>
        <v>0.66111111111111065</v>
      </c>
    </row>
    <row r="93" spans="1:6" ht="25.2" customHeight="1" x14ac:dyDescent="0.3">
      <c r="A93" s="27">
        <f>A92+0.001</f>
        <v>7.110999999999998</v>
      </c>
      <c r="B93" s="129" t="s">
        <v>56</v>
      </c>
      <c r="C93" s="118" t="s">
        <v>70</v>
      </c>
      <c r="D93" s="116" t="s">
        <v>63</v>
      </c>
      <c r="E93" s="117">
        <v>5</v>
      </c>
      <c r="F93" s="50">
        <f t="shared" si="11"/>
        <v>0.66111111111111065</v>
      </c>
    </row>
    <row r="94" spans="1:6" ht="19.5" customHeight="1" x14ac:dyDescent="0.3">
      <c r="A94" s="14"/>
      <c r="B94" s="48"/>
      <c r="C94" s="114"/>
      <c r="D94" s="115"/>
      <c r="E94" s="92"/>
      <c r="F94" s="50">
        <f t="shared" si="11"/>
        <v>0.66458333333333286</v>
      </c>
    </row>
    <row r="95" spans="1:6" ht="19.5" customHeight="1" x14ac:dyDescent="0.3">
      <c r="A95" s="14">
        <v>8</v>
      </c>
      <c r="B95" s="15" t="s">
        <v>56</v>
      </c>
      <c r="C95" s="56" t="s">
        <v>18</v>
      </c>
      <c r="D95" s="59"/>
      <c r="E95" s="92"/>
      <c r="F95" s="50">
        <f t="shared" si="11"/>
        <v>0.66458333333333286</v>
      </c>
    </row>
    <row r="96" spans="1:6" s="60" customFormat="1" ht="19.5" customHeight="1" x14ac:dyDescent="0.3">
      <c r="A96" s="14">
        <f t="shared" ref="A96:A98" si="20">A95+0.01</f>
        <v>8.01</v>
      </c>
      <c r="B96" s="48" t="s">
        <v>10</v>
      </c>
      <c r="C96" s="56" t="s">
        <v>49</v>
      </c>
      <c r="D96" s="59" t="s">
        <v>7</v>
      </c>
      <c r="E96" s="90">
        <v>5</v>
      </c>
      <c r="F96" s="50">
        <f t="shared" si="11"/>
        <v>0.66458333333333286</v>
      </c>
    </row>
    <row r="97" spans="1:9" s="60" customFormat="1" ht="19.5" customHeight="1" x14ac:dyDescent="0.3">
      <c r="A97" s="14">
        <f t="shared" si="20"/>
        <v>8.02</v>
      </c>
      <c r="B97" s="15" t="s">
        <v>10</v>
      </c>
      <c r="C97" s="56" t="s">
        <v>52</v>
      </c>
      <c r="D97" s="59"/>
      <c r="E97" s="90"/>
      <c r="F97" s="50">
        <f t="shared" si="11"/>
        <v>0.66805555555555507</v>
      </c>
    </row>
    <row r="98" spans="1:9" ht="19.5" customHeight="1" x14ac:dyDescent="0.3">
      <c r="A98" s="14">
        <f t="shared" si="20"/>
        <v>8.0299999999999994</v>
      </c>
      <c r="B98" s="15"/>
      <c r="C98" s="56" t="s">
        <v>50</v>
      </c>
      <c r="D98" s="59"/>
      <c r="E98" s="92"/>
      <c r="F98" s="50">
        <f t="shared" si="11"/>
        <v>0.66805555555555507</v>
      </c>
      <c r="I98" s="61"/>
    </row>
    <row r="99" spans="1:9" ht="19.5" customHeight="1" x14ac:dyDescent="0.3">
      <c r="A99" s="27">
        <f>A98+0.001</f>
        <v>8.0309999999999988</v>
      </c>
      <c r="B99" s="15" t="s">
        <v>10</v>
      </c>
      <c r="C99" s="74" t="s">
        <v>59</v>
      </c>
      <c r="D99" s="62" t="s">
        <v>19</v>
      </c>
      <c r="E99" s="92">
        <v>5</v>
      </c>
      <c r="F99" s="50">
        <f t="shared" si="11"/>
        <v>0.66805555555555507</v>
      </c>
      <c r="I99" s="61"/>
    </row>
    <row r="100" spans="1:9" ht="19.5" customHeight="1" x14ac:dyDescent="0.3">
      <c r="A100" s="27">
        <f>A99+0.001</f>
        <v>8.0319999999999983</v>
      </c>
      <c r="B100" s="15" t="s">
        <v>10</v>
      </c>
      <c r="C100" s="75" t="s">
        <v>60</v>
      </c>
      <c r="D100" s="48" t="s">
        <v>21</v>
      </c>
      <c r="E100" s="92">
        <v>5</v>
      </c>
      <c r="F100" s="50">
        <f t="shared" si="11"/>
        <v>0.67152777777777728</v>
      </c>
      <c r="I100" s="61"/>
    </row>
    <row r="101" spans="1:9" ht="19.5" customHeight="1" x14ac:dyDescent="0.3">
      <c r="A101" s="27">
        <f>A100+0.001</f>
        <v>8.0329999999999977</v>
      </c>
      <c r="B101" s="15" t="s">
        <v>10</v>
      </c>
      <c r="C101" s="80" t="s">
        <v>61</v>
      </c>
      <c r="D101" s="71" t="s">
        <v>57</v>
      </c>
      <c r="E101" s="92">
        <v>5</v>
      </c>
      <c r="F101" s="50">
        <f t="shared" si="11"/>
        <v>0.67499999999999949</v>
      </c>
      <c r="I101" s="61"/>
    </row>
    <row r="102" spans="1:9" ht="19.5" customHeight="1" x14ac:dyDescent="0.3">
      <c r="A102" s="27">
        <f>A101+0.001</f>
        <v>8.0339999999999971</v>
      </c>
      <c r="B102" s="62" t="s">
        <v>10</v>
      </c>
      <c r="C102" s="80" t="s">
        <v>62</v>
      </c>
      <c r="D102" s="71" t="s">
        <v>41</v>
      </c>
      <c r="E102" s="95">
        <v>5</v>
      </c>
      <c r="F102" s="50">
        <f t="shared" si="11"/>
        <v>0.6784722222222217</v>
      </c>
      <c r="I102" s="61"/>
    </row>
    <row r="103" spans="1:9" s="63" customFormat="1" ht="19.5" customHeight="1" x14ac:dyDescent="0.3">
      <c r="A103" s="27">
        <f>A102+0.001</f>
        <v>8.0349999999999966</v>
      </c>
      <c r="B103" s="62" t="s">
        <v>10</v>
      </c>
      <c r="C103" s="80" t="s">
        <v>20</v>
      </c>
      <c r="D103" s="71" t="s">
        <v>47</v>
      </c>
      <c r="E103" s="90">
        <v>5</v>
      </c>
      <c r="F103" s="50">
        <f t="shared" si="11"/>
        <v>0.68194444444444391</v>
      </c>
      <c r="I103" s="64"/>
    </row>
    <row r="104" spans="1:9" s="63" customFormat="1" ht="19.5" customHeight="1" x14ac:dyDescent="0.3">
      <c r="A104" s="26">
        <f>A98+0.01</f>
        <v>8.0399999999999991</v>
      </c>
      <c r="B104" s="62"/>
      <c r="C104" s="72" t="s">
        <v>51</v>
      </c>
      <c r="D104" s="73"/>
      <c r="E104" s="91"/>
      <c r="F104" s="50">
        <f t="shared" si="11"/>
        <v>0.68541666666666612</v>
      </c>
      <c r="I104" s="64"/>
    </row>
    <row r="105" spans="1:9" s="63" customFormat="1" ht="19.5" customHeight="1" x14ac:dyDescent="0.3">
      <c r="A105" s="27">
        <f t="shared" ref="A105:A110" si="21">A104+0.001</f>
        <v>8.0409999999999986</v>
      </c>
      <c r="B105" s="62" t="s">
        <v>10</v>
      </c>
      <c r="C105" s="76" t="s">
        <v>53</v>
      </c>
      <c r="D105" s="15" t="s">
        <v>47</v>
      </c>
      <c r="E105" s="91">
        <v>5</v>
      </c>
      <c r="F105" s="50">
        <f t="shared" si="11"/>
        <v>0.68541666666666612</v>
      </c>
      <c r="I105" s="64"/>
    </row>
    <row r="106" spans="1:9" s="63" customFormat="1" ht="19.5" customHeight="1" x14ac:dyDescent="0.3">
      <c r="A106" s="27">
        <f t="shared" si="21"/>
        <v>8.041999999999998</v>
      </c>
      <c r="B106" s="15" t="s">
        <v>10</v>
      </c>
      <c r="C106" s="76" t="s">
        <v>54</v>
      </c>
      <c r="D106" s="15" t="s">
        <v>13</v>
      </c>
      <c r="E106" s="91">
        <v>5</v>
      </c>
      <c r="F106" s="50">
        <f t="shared" si="11"/>
        <v>0.68888888888888833</v>
      </c>
      <c r="I106" s="64"/>
    </row>
    <row r="107" spans="1:9" ht="19.5" customHeight="1" x14ac:dyDescent="0.3">
      <c r="A107" s="28">
        <f t="shared" si="21"/>
        <v>8.0429999999999975</v>
      </c>
      <c r="B107" s="48" t="s">
        <v>10</v>
      </c>
      <c r="C107" s="77" t="s">
        <v>55</v>
      </c>
      <c r="D107" s="32" t="s">
        <v>14</v>
      </c>
      <c r="E107" s="91">
        <v>5</v>
      </c>
      <c r="F107" s="50">
        <f t="shared" ref="F107:F115" si="22">F106+TIME(0,E106,0)</f>
        <v>0.69236111111111054</v>
      </c>
      <c r="I107" s="61"/>
    </row>
    <row r="108" spans="1:9" s="65" customFormat="1" ht="19.5" customHeight="1" x14ac:dyDescent="0.3">
      <c r="A108" s="27">
        <f t="shared" si="21"/>
        <v>8.0439999999999969</v>
      </c>
      <c r="B108" s="48" t="s">
        <v>10</v>
      </c>
      <c r="C108" s="78" t="s">
        <v>22</v>
      </c>
      <c r="D108" s="55" t="s">
        <v>12</v>
      </c>
      <c r="E108" s="96">
        <v>5</v>
      </c>
      <c r="F108" s="50">
        <f t="shared" si="22"/>
        <v>0.69583333333333275</v>
      </c>
      <c r="I108" s="66"/>
    </row>
    <row r="109" spans="1:9" s="65" customFormat="1" ht="19.5" customHeight="1" x14ac:dyDescent="0.3">
      <c r="A109" s="27">
        <f t="shared" si="21"/>
        <v>8.0449999999999964</v>
      </c>
      <c r="B109" s="55" t="s">
        <v>10</v>
      </c>
      <c r="C109" s="75" t="s">
        <v>30</v>
      </c>
      <c r="D109" s="48" t="s">
        <v>23</v>
      </c>
      <c r="E109" s="96">
        <v>5</v>
      </c>
      <c r="F109" s="50">
        <f t="shared" si="22"/>
        <v>0.69930555555555496</v>
      </c>
      <c r="I109" s="66"/>
    </row>
    <row r="110" spans="1:9" s="65" customFormat="1" ht="19.5" customHeight="1" x14ac:dyDescent="0.3">
      <c r="A110" s="29">
        <f t="shared" si="21"/>
        <v>8.0459999999999958</v>
      </c>
      <c r="B110" s="98" t="s">
        <v>27</v>
      </c>
      <c r="C110" s="79" t="s">
        <v>28</v>
      </c>
      <c r="D110" s="67" t="s">
        <v>23</v>
      </c>
      <c r="E110" s="99">
        <v>0</v>
      </c>
      <c r="F110" s="50">
        <f t="shared" si="22"/>
        <v>0.70277777777777717</v>
      </c>
      <c r="I110" s="66"/>
    </row>
    <row r="111" spans="1:9" ht="19.5" customHeight="1" x14ac:dyDescent="0.3">
      <c r="A111" s="14">
        <f>A104+0.01</f>
        <v>8.0499999999999989</v>
      </c>
      <c r="B111" s="48" t="s">
        <v>10</v>
      </c>
      <c r="C111" s="49" t="s">
        <v>24</v>
      </c>
      <c r="D111" s="48" t="s">
        <v>25</v>
      </c>
      <c r="E111" s="89">
        <v>5</v>
      </c>
      <c r="F111" s="50">
        <f t="shared" si="22"/>
        <v>0.70277777777777717</v>
      </c>
    </row>
    <row r="112" spans="1:9" ht="19.5" customHeight="1" x14ac:dyDescent="0.3">
      <c r="A112" s="25">
        <f t="shared" ref="A112:A114" si="23">A111+0.01</f>
        <v>8.0599999999999987</v>
      </c>
      <c r="B112" s="67" t="s">
        <v>27</v>
      </c>
      <c r="C112" s="68" t="s">
        <v>64</v>
      </c>
      <c r="D112" s="67" t="s">
        <v>12</v>
      </c>
      <c r="E112" s="97">
        <v>0</v>
      </c>
      <c r="F112" s="50">
        <f t="shared" si="22"/>
        <v>0.70624999999999938</v>
      </c>
    </row>
    <row r="113" spans="1:6" ht="19.5" customHeight="1" x14ac:dyDescent="0.3">
      <c r="A113" s="25">
        <f t="shared" si="23"/>
        <v>8.0699999999999985</v>
      </c>
      <c r="B113" s="67" t="s">
        <v>27</v>
      </c>
      <c r="C113" s="68" t="s">
        <v>65</v>
      </c>
      <c r="D113" s="67" t="s">
        <v>12</v>
      </c>
      <c r="E113" s="97">
        <v>0</v>
      </c>
      <c r="F113" s="50">
        <f t="shared" si="22"/>
        <v>0.70624999999999938</v>
      </c>
    </row>
    <row r="114" spans="1:6" ht="19.5" customHeight="1" x14ac:dyDescent="0.3">
      <c r="A114" s="25">
        <f t="shared" si="23"/>
        <v>8.0799999999999983</v>
      </c>
      <c r="B114" s="67" t="s">
        <v>27</v>
      </c>
      <c r="C114" s="68" t="s">
        <v>67</v>
      </c>
      <c r="D114" s="67" t="s">
        <v>12</v>
      </c>
      <c r="E114" s="97">
        <v>0</v>
      </c>
      <c r="F114" s="50">
        <f t="shared" si="22"/>
        <v>0.70624999999999938</v>
      </c>
    </row>
    <row r="115" spans="1:6" ht="19.5" customHeight="1" x14ac:dyDescent="0.3">
      <c r="A115" s="14"/>
      <c r="B115" s="102"/>
      <c r="C115" s="49"/>
      <c r="D115" s="48"/>
      <c r="E115" s="90"/>
      <c r="F115" s="50">
        <f t="shared" si="22"/>
        <v>0.70624999999999938</v>
      </c>
    </row>
    <row r="116" spans="1:6" ht="19.5" customHeight="1" x14ac:dyDescent="0.3">
      <c r="A116" s="17">
        <v>10</v>
      </c>
      <c r="B116" s="100" t="s">
        <v>27</v>
      </c>
      <c r="C116" s="18" t="s">
        <v>26</v>
      </c>
      <c r="D116" s="19" t="s">
        <v>7</v>
      </c>
      <c r="E116" s="101">
        <v>0</v>
      </c>
      <c r="F116" s="69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DAmbrosia, John</cp:lastModifiedBy>
  <cp:revision>184</cp:revision>
  <cp:lastPrinted>2011-07-22T19:26:30Z</cp:lastPrinted>
  <dcterms:created xsi:type="dcterms:W3CDTF">2000-02-17T23:16:37Z</dcterms:created>
  <dcterms:modified xsi:type="dcterms:W3CDTF">2015-07-06T20:03:53Z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