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255" windowWidth="11985" windowHeight="11580"/>
  </bookViews>
  <sheets>
    <sheet name="EC_Closning_Agenda" sheetId="1" r:id="rId1"/>
  </sheets>
  <definedNames>
    <definedName name="_xlnm.Print_Area" localSheetId="0">EC_Closning_Agenda!$A$1:$F$149</definedName>
    <definedName name="Print_Area_MI">EC_Closning_Agenda!$A$1:$E$35</definedName>
    <definedName name="PRINT_AREA_MI_1">EC_Closning_Agenda!$A$1:$E$35</definedName>
  </definedNames>
  <calcPr calcId="144525"/>
</workbook>
</file>

<file path=xl/calcChain.xml><?xml version="1.0" encoding="utf-8"?>
<calcChain xmlns="http://schemas.openxmlformats.org/spreadsheetml/2006/main">
  <c r="F118" i="1" l="1"/>
  <c r="F116" i="1"/>
  <c r="F107" i="1"/>
  <c r="F105" i="1"/>
  <c r="F32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135" i="1"/>
  <c r="A12" i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8" i="1" s="1"/>
  <c r="F109" i="1" s="1"/>
  <c r="F110" i="1" s="1"/>
  <c r="F111" i="1" s="1"/>
  <c r="F112" i="1" s="1"/>
  <c r="F113" i="1" s="1"/>
  <c r="F114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A36" i="1"/>
  <c r="A124" i="1"/>
  <c r="A87" i="1"/>
  <c r="A88" i="1" s="1"/>
  <c r="A65" i="1"/>
  <c r="A66" i="1" s="1"/>
  <c r="F147" i="1"/>
  <c r="F8" i="1"/>
  <c r="F9" i="1" s="1"/>
  <c r="A20" i="1"/>
  <c r="A21" i="1" s="1"/>
  <c r="A22" i="1" s="1"/>
  <c r="A11" i="1"/>
  <c r="A13" i="1" s="1"/>
  <c r="A14" i="1" s="1"/>
  <c r="A15" i="1" s="1"/>
  <c r="A16" i="1" s="1"/>
  <c r="A17" i="1" s="1"/>
  <c r="A18" i="1" s="1"/>
  <c r="A9" i="1"/>
  <c r="A8" i="1"/>
  <c r="A128" i="1" l="1"/>
  <c r="A129" i="1" s="1"/>
  <c r="A130" i="1" s="1"/>
  <c r="A125" i="1"/>
  <c r="A126" i="1" s="1"/>
  <c r="A127" i="1" s="1"/>
  <c r="A38" i="1"/>
  <c r="A39" i="1" s="1"/>
  <c r="A37" i="1"/>
  <c r="A27" i="1"/>
  <c r="A28" i="1" s="1"/>
  <c r="A23" i="1"/>
  <c r="A24" i="1" s="1"/>
  <c r="A25" i="1" s="1"/>
  <c r="A26" i="1" s="1"/>
  <c r="A91" i="1"/>
  <c r="A92" i="1" s="1"/>
  <c r="A89" i="1"/>
  <c r="A90" i="1" s="1"/>
  <c r="A68" i="1"/>
  <c r="A67" i="1"/>
  <c r="A32" i="1" l="1"/>
  <c r="A33" i="1" s="1"/>
  <c r="A29" i="1"/>
  <c r="A30" i="1" s="1"/>
  <c r="A40" i="1"/>
  <c r="A49" i="1" s="1"/>
  <c r="A52" i="1" s="1"/>
  <c r="A53" i="1" s="1"/>
  <c r="A54" i="1" s="1"/>
  <c r="A136" i="1"/>
  <c r="A143" i="1" s="1"/>
  <c r="A144" i="1" s="1"/>
  <c r="A145" i="1" s="1"/>
  <c r="A101" i="1"/>
  <c r="A108" i="1" s="1"/>
  <c r="A111" i="1" s="1"/>
  <c r="A112" i="1" s="1"/>
  <c r="A113" i="1" s="1"/>
  <c r="A93" i="1"/>
  <c r="A94" i="1" s="1"/>
  <c r="A95" i="1" s="1"/>
  <c r="A96" i="1" s="1"/>
  <c r="A97" i="1" s="1"/>
  <c r="A98" i="1" s="1"/>
  <c r="A99" i="1" s="1"/>
  <c r="A100" i="1" s="1"/>
  <c r="A131" i="1"/>
  <c r="A132" i="1" s="1"/>
  <c r="A133" i="1" s="1"/>
  <c r="A134" i="1" s="1"/>
  <c r="A71" i="1"/>
  <c r="A72" i="1" s="1"/>
  <c r="A76" i="1" s="1"/>
  <c r="A69" i="1"/>
  <c r="A70" i="1" s="1"/>
  <c r="A50" i="1" l="1"/>
  <c r="A51" i="1" s="1"/>
  <c r="A109" i="1"/>
  <c r="A110" i="1" s="1"/>
  <c r="A137" i="1"/>
  <c r="A138" i="1" s="1"/>
  <c r="A139" i="1" s="1"/>
  <c r="A140" i="1" s="1"/>
  <c r="A141" i="1" s="1"/>
  <c r="A142" i="1" s="1"/>
  <c r="A41" i="1"/>
  <c r="A42" i="1" s="1"/>
  <c r="A43" i="1" s="1"/>
  <c r="A44" i="1" s="1"/>
  <c r="A45" i="1" s="1"/>
  <c r="A46" i="1" s="1"/>
  <c r="A47" i="1" s="1"/>
  <c r="A48" i="1" s="1"/>
  <c r="A102" i="1"/>
  <c r="A103" i="1" s="1"/>
  <c r="A105" i="1" s="1"/>
  <c r="A107" i="1" s="1"/>
  <c r="A118" i="1"/>
  <c r="A120" i="1" s="1"/>
  <c r="A121" i="1" s="1"/>
  <c r="A114" i="1"/>
  <c r="A116" i="1" s="1"/>
  <c r="A73" i="1"/>
  <c r="A74" i="1" s="1"/>
  <c r="A75" i="1" s="1"/>
  <c r="A55" i="1"/>
  <c r="A56" i="1" s="1"/>
  <c r="A57" i="1"/>
  <c r="A59" i="1" s="1"/>
  <c r="A60" i="1" s="1"/>
  <c r="A78" i="1"/>
  <c r="A77" i="1"/>
  <c r="A119" i="1" l="1"/>
  <c r="A58" i="1"/>
  <c r="A81" i="1"/>
  <c r="A82" i="1" s="1"/>
  <c r="A83" i="1" s="1"/>
  <c r="A84" i="1" s="1"/>
  <c r="A79" i="1"/>
  <c r="A80" i="1" s="1"/>
</calcChain>
</file>

<file path=xl/sharedStrings.xml><?xml version="1.0" encoding="utf-8"?>
<sst xmlns="http://schemas.openxmlformats.org/spreadsheetml/2006/main" count="343" uniqueCount="147">
  <si>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</si>
  <si>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</si>
  <si>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</si>
  <si>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</si>
  <si>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</si>
  <si>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</si>
  <si>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</si>
  <si>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</si>
  <si>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</si>
  <si>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</si>
  <si>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</si>
  <si>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</si>
  <si>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</si>
  <si>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</si>
  <si>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</si>
  <si>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</si>
  <si>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</si>
  <si>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</si>
  <si>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</si>
  <si>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</si>
  <si>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</si>
  <si>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</si>
  <si>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</si>
  <si>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</si>
  <si>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</si>
  <si>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</si>
  <si>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</si>
  <si>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</si>
  <si>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</si>
  <si>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</si>
  <si>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</si>
  <si>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</si>
  <si>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</si>
  <si>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</si>
  <si>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</si>
  <si>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</si>
  <si>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</si>
  <si>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</si>
  <si>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</si>
  <si>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</si>
  <si>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</si>
  <si>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</si>
  <si>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</si>
  <si>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</si>
  <si>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</si>
  <si>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</si>
  <si>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</si>
  <si>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</si>
  <si>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</si>
  <si>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</si>
  <si>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</si>
  <si>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</si>
  <si>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</si>
  <si>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</si>
  <si>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</si>
  <si>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</si>
  <si>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</si>
  <si>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</si>
  <si>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</si>
  <si>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</si>
  <si>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</si>
  <si>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IEEE P802.11ah (Sub 1 GHz) – PAR extension to NesCom</t>
  </si>
  <si>
    <t>IEEE P802.11ai (Fast initial link setup) – PAR extension to NesCom</t>
  </si>
  <si>
    <t>MI*</t>
  </si>
  <si>
    <t>APPROVE Motion: Approve  minutes of Jul 15, 2014 Executive Session, Private, 2014_0715_Exec_Minutes_Priv_R0.pdf</t>
  </si>
  <si>
    <t>Friday 1:00PM-6:00PM, 18-Jul-2014</t>
  </si>
  <si>
    <t>Formation: Wireless Chairs Standing Committee</t>
  </si>
  <si>
    <t>Confirmation: Wireless Chairs Standing Committee Chair</t>
  </si>
  <si>
    <t>IEEE P802.16q (Multi-Tier Networks) to Sponsor Ballot (conditional)</t>
  </si>
  <si>
    <t>IEEE 802.22 Spectrum Occupancy Sensing Study Group (2nd Extension)</t>
  </si>
  <si>
    <t>Future Venue Meeting Report</t>
  </si>
  <si>
    <t>Motion to Approve Venue for 802 Plenary session Nov 2016</t>
  </si>
  <si>
    <t>Motion to Approve Venue for 802 Plenary session Nov 2019</t>
  </si>
  <si>
    <t>Network RFP AdHoc Formation</t>
  </si>
  <si>
    <t>IEEE 802.3  1 Twisted Pair 100Mb/s Ethernet Study Group (1st Extension)</t>
  </si>
  <si>
    <t>IEEE 802.3  Gigabit Ethernet Over Plastic Optical Fiber Study Group (1st Extension)</t>
  </si>
  <si>
    <t>IEEE 802.11 Next Generation 60 GHz (NG60) Formation</t>
  </si>
  <si>
    <t>Liaison to ITU/IEC JTC1/SC6</t>
  </si>
  <si>
    <t xml:space="preserve">Rosdahl </t>
  </si>
  <si>
    <t>IEEE 802.15 Optical Camera Communications Study Group (3rd Extension)</t>
  </si>
  <si>
    <t>IEEE 802.15 Spectrum Resource Measurement (3rd Extension)</t>
  </si>
  <si>
    <t>IEEE P802.3bw, 1 Twisted Pair 100 Mb/s Ethernet PAR, to NesCom</t>
  </si>
  <si>
    <t>IEEE 802.3 25 Gb/s operation over a single lane Study Group Formation</t>
  </si>
  <si>
    <t>Liaison letter to ITU-T SG15: Ethernet preamble and mapping into GFP-F</t>
  </si>
  <si>
    <t xml:space="preserve">Press Release: IEEE 802.3 25Gb/s Ethernet Study Group Formation </t>
  </si>
  <si>
    <t xml:space="preserve">Liaison letter to ITU-T SG15: New work item on Generic Information </t>
  </si>
  <si>
    <t>IEEE 802.24 Scope Change</t>
  </si>
  <si>
    <t>IEEE 802.24 Smart Grid Task Group Formation</t>
  </si>
  <si>
    <t>Submission of IEEE Std 802.3.1-2013 for adoption by ISO/IEC JTC1 SC6</t>
  </si>
  <si>
    <t xml:space="preserve">IEEE P802.21d (Multicast Group Management) to Sponsor Ballot </t>
  </si>
  <si>
    <t>Press Release: IEEE 802.19,  Publication of IEEE 802.19.1 Standard</t>
  </si>
  <si>
    <t>IEEE P802.1ARce Secure Device Identity - Amendment 1: SHA-384 and P-384 Elliptic Curve PAR to NesCom</t>
  </si>
  <si>
    <t>IEEE P802.1AEcg Media Access Control (MAC) Security PAR to NesCom</t>
  </si>
  <si>
    <t>IEEE P802.3 (IEEE 802.3bx) Standard for Ethernet revision Maintenance PAR to NesCom</t>
  </si>
  <si>
    <t>IEEE P802.15.4s Amendment Spectrum Resource Measurement PAR, to NesCom</t>
  </si>
  <si>
    <t>Approval of the Liaison Document to ISO/JTC1 to allocate IEEE 802.22 maintenance responsibility for the ISO/IEC/IEEE 8802-22 family of standards</t>
  </si>
  <si>
    <t xml:space="preserve">Announcement of Nov 2013 802 EC Workshop                                </t>
  </si>
  <si>
    <t>Chaplin / Rosdahl</t>
  </si>
  <si>
    <t>v03</t>
  </si>
  <si>
    <t>ME*</t>
  </si>
  <si>
    <t>Liaison to ITU-R WP5D Regarding Views on WirelessMan-Advanced out of band emissions.</t>
  </si>
  <si>
    <t xml:space="preserve">https://mentor.ieee.org/802.18/dcn/14/18-14-0046-02 </t>
  </si>
  <si>
    <t xml:space="preserve">Liaison on OOBE information for WirelessMAN Advanced to ITU-R Working Party 5D </t>
  </si>
  <si>
    <t>https://mentor.ieee.org/802.18/dcn/14/18-14-0048-02</t>
  </si>
  <si>
    <t>Get IEEE802 Report</t>
  </si>
  <si>
    <t>Indeminification Inquiry Status Update</t>
  </si>
  <si>
    <t>IEEE P802.22.3 Spectrum Characterization Occupancy Sensing PAR to NesCom</t>
  </si>
  <si>
    <t>Invited Guest Omission: Andy Berman.  Motion: Approve waving of registree fee for Andy Berman</t>
  </si>
  <si>
    <t>WG Officer Confirmation - Roger Marks, 802.16 Chair</t>
  </si>
  <si>
    <t>WG Officer Confirmation, Harry Bims, 802.16 Vice Chair</t>
  </si>
  <si>
    <t>WG Officer Confirmation, Hyeong Ho Lee, 802.21 Vice Chair</t>
  </si>
  <si>
    <t>http://ieee802.org/secmail/pdfx4aYlOFUUd.pdf</t>
  </si>
  <si>
    <t>http://ieee802.org/secmail/pdf_bh1RG9iSt.pdf</t>
  </si>
  <si>
    <t>IEEE P802.1AB Station and Media Access Control Connectivity Discovery Maintenance PAR to NesCom</t>
  </si>
  <si>
    <t>IEEE P802.1AS Cor2 - Timing and Synchronization for Time-Sensitive Applications in Bridged Local - Corrigendum 2 Maintenance PAR to NesCom</t>
  </si>
  <si>
    <t>Liaison Response from 1905.1</t>
  </si>
  <si>
    <t>Motion to send 802.11ac and 802.11af through the PSDO process</t>
  </si>
  <si>
    <t xml:space="preserve">Approval of the Liaison Document to ISO/JTC1 on Responses to the SC6 NB comments under the 60 days ballot of the IEEE Std. 802.22-2011: </t>
  </si>
  <si>
    <t>Appointment of head of delegation to SC6</t>
  </si>
  <si>
    <t>Empowerment of head of delegation to SC6</t>
  </si>
  <si>
    <t>Zuniga</t>
  </si>
  <si>
    <t>IEEE 802 EC Study Group for a recommended practice on privacy</t>
  </si>
  <si>
    <t>Must IEEE 802 maintain private drafts?</t>
  </si>
  <si>
    <t>PCO Contract Award (7/15 Exec Session Output)</t>
  </si>
  <si>
    <t>Effective Use of Tutorial Time</t>
  </si>
  <si>
    <t>Feedback of July 2014 Tutorials / BoF</t>
  </si>
  <si>
    <t>Rosdahl / Thaler</t>
  </si>
  <si>
    <t>Announcement of 802 EC Interim Telecon,Tuesday 7 Oct 2014 1-3pm ET, doc EC-14/044r02</t>
  </si>
  <si>
    <t>Call for Tutorials for Nov 2014 Plenary (Monday, Nov 3, 2014), doc EC-14/044r02</t>
  </si>
  <si>
    <t>IEEE P802.1AB/Cor2 - Station and Media Access Control Connectivity Discovery - Corrigendum 2, to Sponsor Ballot</t>
  </si>
  <si>
    <t>IEEE P802.1Xbx D1.6 Port-Based Network Access Control: Amendment— MAC Security Key Agreement protocol (MKA) extensions, to RevCom</t>
  </si>
  <si>
    <t>IEEE P802.1AXrev Link Aggregation, conditional to RevCom</t>
  </si>
  <si>
    <t>IEEE P802.1Qrev Bridges and Bridged Networks, conditional to RevCom</t>
  </si>
  <si>
    <t>IEEE Std 802.1Xbx to SC6 for ratification under PSDO, once published</t>
  </si>
  <si>
    <t>IEEE P802.1AXrev to SC6 for information under PSDO  </t>
  </si>
  <si>
    <t>IEEE Std 802.1Qrev to SC6 for ratification under PSDO, once published</t>
  </si>
  <si>
    <t>IEEE Std 802 to SC6 for ratification under PSDO</t>
  </si>
  <si>
    <t>802.1 to ITU-T SG15 regarding LS114 on SDN</t>
  </si>
  <si>
    <t>802.1 to ITU-T JCA-SDN regarding SDN</t>
  </si>
  <si>
    <t>802.1 to ITU-T SG15 regarding LS116 on MDSP</t>
  </si>
  <si>
    <t>802.1 to IETF  regarding  deterministic networking</t>
  </si>
  <si>
    <t>Break</t>
  </si>
  <si>
    <t xml:space="preserve">Report of Wireless SDN BoF Meeting    </t>
  </si>
  <si>
    <t>https://mentor.ieee.org/802.16/dcn/14/16-14-0066-00</t>
  </si>
  <si>
    <t>802.16 WG Status Report</t>
  </si>
  <si>
    <t>802 / ITU Standing Committee Report</t>
  </si>
  <si>
    <t>802 / IETF Standing Committee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</si>
</sst>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5" fillId="0" borderId="0" applyNumberFormat="0" applyFill="0" applyBorder="0" applyAlignment="0" applyProtection="0"/>
  </cellStyleXfs>
  <cellXfs count="195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4" fillId="19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" fontId="18" fillId="14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top" wrapText="1"/>
    </xf>
    <xf numFmtId="164" fontId="18" fillId="0" borderId="14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 wrapText="1"/>
    </xf>
    <xf numFmtId="164" fontId="20" fillId="0" borderId="11" xfId="0" applyFont="1" applyBorder="1" applyAlignment="1">
      <alignment horizontal="left" vertical="top" wrapText="1" indent="1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0" borderId="14" xfId="0" applyNumberFormat="1" applyFont="1" applyFill="1" applyBorder="1" applyAlignment="1" applyProtection="1">
      <alignment vertical="center"/>
    </xf>
    <xf numFmtId="164" fontId="24" fillId="20" borderId="14" xfId="0" applyFont="1" applyFill="1" applyBorder="1" applyAlignment="1" applyProtection="1">
      <alignment vertical="center" wrapText="1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2" fontId="18" fillId="20" borderId="14" xfId="0" applyNumberFormat="1" applyFont="1" applyFill="1" applyBorder="1" applyAlignment="1" applyProtection="1">
      <alignment vertical="top"/>
    </xf>
    <xf numFmtId="164" fontId="24" fillId="20" borderId="14" xfId="0" applyFont="1" applyFill="1" applyBorder="1" applyAlignment="1" applyProtection="1">
      <alignment vertical="top" wrapText="1"/>
    </xf>
    <xf numFmtId="164" fontId="0" fillId="0" borderId="0" xfId="0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18" fillId="0" borderId="13" xfId="0" applyNumberFormat="1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vertical="top"/>
    </xf>
    <xf numFmtId="164" fontId="24" fillId="19" borderId="14" xfId="0" applyFont="1" applyFill="1" applyBorder="1" applyAlignment="1" applyProtection="1">
      <alignment vertical="top" wrapText="1"/>
    </xf>
    <xf numFmtId="165" fontId="18" fillId="19" borderId="12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vertical="center"/>
    </xf>
    <xf numFmtId="164" fontId="18" fillId="20" borderId="11" xfId="0" applyFont="1" applyFill="1" applyBorder="1" applyAlignment="1">
      <alignment vertical="center"/>
    </xf>
    <xf numFmtId="164" fontId="20" fillId="0" borderId="0" xfId="0" applyFont="1" applyAlignment="1">
      <alignment horizontal="left" vertical="center" indent="1"/>
    </xf>
    <xf numFmtId="165" fontId="18" fillId="19" borderId="10" xfId="0" applyNumberFormat="1" applyFont="1" applyFill="1" applyBorder="1" applyAlignment="1" applyProtection="1">
      <alignment vertical="center"/>
    </xf>
    <xf numFmtId="166" fontId="18" fillId="19" borderId="14" xfId="0" applyNumberFormat="1" applyFont="1" applyFill="1" applyBorder="1" applyAlignment="1" applyProtection="1">
      <alignment horizontal="left" vertical="center"/>
    </xf>
    <xf numFmtId="164" fontId="0" fillId="0" borderId="13" xfId="0" applyBorder="1" applyAlignment="1">
      <alignment horizontal="left" vertical="center"/>
    </xf>
    <xf numFmtId="164" fontId="18" fillId="19" borderId="14" xfId="0" applyFont="1" applyFill="1" applyBorder="1" applyAlignment="1">
      <alignment vertical="center"/>
    </xf>
    <xf numFmtId="164" fontId="18" fillId="19" borderId="14" xfId="0" applyFont="1" applyFill="1" applyBorder="1" applyAlignment="1">
      <alignment horizontal="left" vertical="center"/>
    </xf>
    <xf numFmtId="164" fontId="18" fillId="19" borderId="14" xfId="0" applyFont="1" applyFill="1" applyBorder="1" applyAlignment="1" applyProtection="1">
      <alignment vertical="center"/>
    </xf>
    <xf numFmtId="164" fontId="18" fillId="19" borderId="14" xfId="0" applyFont="1" applyFill="1" applyBorder="1" applyAlignment="1" applyProtection="1">
      <alignment horizontal="left" vertical="center"/>
    </xf>
    <xf numFmtId="1" fontId="18" fillId="19" borderId="15" xfId="0" applyNumberFormat="1" applyFont="1" applyFill="1" applyBorder="1" applyAlignment="1" applyProtection="1">
      <alignment horizontal="right" vertical="center"/>
    </xf>
    <xf numFmtId="2" fontId="23" fillId="19" borderId="14" xfId="0" applyNumberFormat="1" applyFont="1" applyFill="1" applyBorder="1" applyAlignment="1" applyProtection="1">
      <alignment horizontal="left" vertical="center" wrapText="1" indent="1"/>
    </xf>
    <xf numFmtId="2" fontId="26" fillId="19" borderId="13" xfId="43" applyNumberFormat="1" applyFont="1" applyFill="1" applyBorder="1" applyAlignment="1" applyProtection="1">
      <alignment horizontal="left" vertical="center" wrapText="1" indent="1"/>
    </xf>
    <xf numFmtId="1" fontId="18" fillId="19" borderId="14" xfId="0" applyNumberFormat="1" applyFont="1" applyFill="1" applyBorder="1" applyAlignment="1" applyProtection="1">
      <alignment horizontal="right" vertical="center"/>
    </xf>
    <xf numFmtId="164" fontId="0" fillId="0" borderId="13" xfId="0" applyBorder="1" applyAlignment="1">
      <alignment vertical="center"/>
    </xf>
    <xf numFmtId="1" fontId="18" fillId="19" borderId="14" xfId="0" applyNumberFormat="1" applyFont="1" applyFill="1" applyBorder="1" applyAlignment="1" applyProtection="1">
      <alignment horizontal="right" vertical="center"/>
    </xf>
    <xf numFmtId="164" fontId="0" fillId="0" borderId="13" xfId="0" applyBorder="1" applyAlignment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top" wrapText="1"/>
    </xf>
    <xf numFmtId="2" fontId="20" fillId="19" borderId="14" xfId="0" applyNumberFormat="1" applyFont="1" applyFill="1" applyBorder="1" applyAlignment="1" applyProtection="1">
      <alignment horizontal="left" vertical="center" wrapText="1" indent="1"/>
    </xf>
    <xf numFmtId="164" fontId="0" fillId="0" borderId="13" xfId="0" applyBorder="1" applyAlignment="1">
      <alignment horizontal="left" vertical="top"/>
    </xf>
    <xf numFmtId="164" fontId="18" fillId="0" borderId="14" xfId="0" applyFont="1" applyBorder="1" applyAlignment="1">
      <alignment vertical="center"/>
    </xf>
    <xf numFmtId="2" fontId="23" fillId="0" borderId="14" xfId="0" applyNumberFormat="1" applyFont="1" applyFill="1" applyBorder="1" applyAlignment="1" applyProtection="1">
      <alignment horizontal="left" vertical="center" wrapText="1" indent="1"/>
    </xf>
    <xf numFmtId="164" fontId="18" fillId="0" borderId="14" xfId="0" applyFont="1" applyFill="1" applyBorder="1" applyAlignment="1" applyProtection="1">
      <alignment vertical="center"/>
    </xf>
    <xf numFmtId="2" fontId="23" fillId="0" borderId="13" xfId="0" applyNumberFormat="1" applyFont="1" applyFill="1" applyBorder="1" applyAlignment="1" applyProtection="1">
      <alignment horizontal="left" vertical="center" wrapText="1" indent="1"/>
    </xf>
    <xf numFmtId="164" fontId="18" fillId="0" borderId="13" xfId="0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horizontal="left" vertical="center" wrapText="1" indent="1"/>
    </xf>
    <xf numFmtId="166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2" fontId="27" fillId="0" borderId="11" xfId="0" applyNumberFormat="1" applyFont="1" applyFill="1" applyBorder="1" applyAlignment="1" applyProtection="1">
      <alignment vertical="center"/>
    </xf>
    <xf numFmtId="164" fontId="18" fillId="0" borderId="14" xfId="0" applyFont="1" applyFill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vertical="center" wrapText="1"/>
    </xf>
    <xf numFmtId="164" fontId="0" fillId="0" borderId="11" xfId="0" applyBorder="1" applyAlignment="1">
      <alignment vertical="center" wrapText="1"/>
    </xf>
    <xf numFmtId="2" fontId="29" fillId="19" borderId="14" xfId="0" applyNumberFormat="1" applyFont="1" applyFill="1" applyBorder="1" applyAlignment="1" applyProtection="1">
      <alignment horizontal="left" vertical="top"/>
    </xf>
    <xf numFmtId="2" fontId="29" fillId="19" borderId="14" xfId="0" applyNumberFormat="1" applyFont="1" applyFill="1" applyBorder="1" applyAlignment="1" applyProtection="1">
      <alignment vertical="top"/>
    </xf>
    <xf numFmtId="164" fontId="30" fillId="19" borderId="14" xfId="0" applyFont="1" applyFill="1" applyBorder="1" applyAlignment="1" applyProtection="1">
      <alignment vertical="top" wrapText="1"/>
    </xf>
    <xf numFmtId="164" fontId="23" fillId="0" borderId="0" xfId="0" applyFont="1" applyAlignment="1">
      <alignment horizontal="left" wrapText="1" indent="1"/>
    </xf>
    <xf numFmtId="164" fontId="23" fillId="0" borderId="11" xfId="0" applyFont="1" applyBorder="1" applyAlignment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/>
    </xf>
    <xf numFmtId="2" fontId="29" fillId="0" borderId="11" xfId="0" applyNumberFormat="1" applyFont="1" applyFill="1" applyBorder="1" applyAlignment="1" applyProtection="1">
      <alignment horizontal="left" vertical="top"/>
    </xf>
    <xf numFmtId="2" fontId="29" fillId="0" borderId="11" xfId="0" applyNumberFormat="1" applyFont="1" applyFill="1" applyBorder="1" applyAlignment="1" applyProtection="1">
      <alignment vertical="top"/>
    </xf>
    <xf numFmtId="2" fontId="29" fillId="0" borderId="11" xfId="0" applyNumberFormat="1" applyFont="1" applyFill="1" applyBorder="1" applyAlignment="1" applyProtection="1">
      <alignment vertical="top" wrapText="1"/>
    </xf>
    <xf numFmtId="166" fontId="18" fillId="0" borderId="14" xfId="0" applyNumberFormat="1" applyFont="1" applyFill="1" applyBorder="1" applyAlignment="1" applyProtection="1">
      <alignment horizontal="left" vertical="top"/>
    </xf>
    <xf numFmtId="2" fontId="18" fillId="20" borderId="14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center"/>
    </xf>
    <xf numFmtId="164" fontId="26" fillId="20" borderId="13" xfId="43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/>
    </xf>
    <xf numFmtId="164" fontId="0" fillId="0" borderId="17" xfId="0" applyBorder="1" applyAlignment="1">
      <alignment vertical="center"/>
    </xf>
    <xf numFmtId="165" fontId="18" fillId="0" borderId="18" xfId="0" applyNumberFormat="1" applyFont="1" applyBorder="1" applyAlignment="1" applyProtection="1">
      <alignment vertical="center"/>
    </xf>
    <xf numFmtId="164" fontId="18" fillId="0" borderId="20" xfId="0" applyFont="1" applyFill="1" applyBorder="1" applyAlignment="1" applyProtection="1">
      <alignment vertical="center"/>
    </xf>
    <xf numFmtId="164" fontId="23" fillId="0" borderId="13" xfId="0" applyFont="1" applyBorder="1" applyAlignment="1">
      <alignment horizontal="left" vertical="center" wrapText="1" indent="1"/>
    </xf>
    <xf numFmtId="164" fontId="23" fillId="0" borderId="14" xfId="0" applyFont="1" applyBorder="1" applyAlignment="1">
      <alignment horizontal="left" vertical="center" wrapText="1" indent="1"/>
    </xf>
    <xf numFmtId="165" fontId="18" fillId="19" borderId="18" xfId="0" applyNumberFormat="1" applyFont="1" applyFill="1" applyBorder="1" applyAlignment="1" applyProtection="1">
      <alignment vertical="top"/>
    </xf>
    <xf numFmtId="165" fontId="18" fillId="19" borderId="19" xfId="0" applyNumberFormat="1" applyFont="1" applyFill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 wrapText="1"/>
    </xf>
    <xf numFmtId="1" fontId="18" fillId="0" borderId="14" xfId="0" applyNumberFormat="1" applyFont="1" applyFill="1" applyBorder="1" applyAlignment="1" applyProtection="1">
      <alignment horizontal="right" vertical="center" wrapText="1"/>
    </xf>
    <xf numFmtId="1" fontId="29" fillId="19" borderId="14" xfId="0" applyNumberFormat="1" applyFont="1" applyFill="1" applyBorder="1" applyAlignment="1" applyProtection="1">
      <alignment horizontal="right" vertical="center"/>
    </xf>
    <xf numFmtId="1" fontId="18" fillId="20" borderId="15" xfId="0" applyNumberFormat="1" applyFont="1" applyFill="1" applyBorder="1" applyAlignment="1" applyProtection="1">
      <alignment horizontal="right" vertical="center"/>
    </xf>
    <xf numFmtId="164" fontId="0" fillId="0" borderId="16" xfId="0" applyBorder="1" applyAlignment="1">
      <alignment horizontal="right" vertical="center"/>
    </xf>
    <xf numFmtId="1" fontId="18" fillId="0" borderId="14" xfId="0" applyNumberFormat="1" applyFont="1" applyBorder="1" applyAlignment="1" applyProtection="1">
      <alignment horizontal="right" vertical="center"/>
    </xf>
    <xf numFmtId="1" fontId="18" fillId="0" borderId="13" xfId="0" applyNumberFormat="1" applyFont="1" applyBorder="1" applyAlignment="1" applyProtection="1">
      <alignment horizontal="right" vertical="center"/>
    </xf>
    <xf numFmtId="1" fontId="27" fillId="0" borderId="11" xfId="0" applyNumberFormat="1" applyFont="1" applyFill="1" applyBorder="1" applyAlignment="1" applyProtection="1">
      <alignment horizontal="right" vertical="center"/>
    </xf>
    <xf numFmtId="164" fontId="18" fillId="0" borderId="21" xfId="0" applyFont="1" applyFill="1" applyBorder="1" applyAlignment="1" applyProtection="1">
      <alignment vertical="center"/>
    </xf>
    <xf numFmtId="164" fontId="18" fillId="19" borderId="21" xfId="0" applyFont="1" applyFill="1" applyBorder="1" applyAlignment="1" applyProtection="1">
      <alignment vertical="center"/>
    </xf>
    <xf numFmtId="164" fontId="23" fillId="19" borderId="11" xfId="0" applyFont="1" applyFill="1" applyBorder="1" applyAlignment="1">
      <alignment horizontal="left" vertical="center" wrapText="1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e802.org/secmail/pdfx4aYlOFUUd.pdf" TargetMode="External"/><Relationship Id="rId2" Type="http://schemas.openxmlformats.org/officeDocument/2006/relationships/hyperlink" Target="https://mentor.ieee.org/802.18/dcn/14/18-14-0048-02" TargetMode="External"/><Relationship Id="rId1" Type="http://schemas.openxmlformats.org/officeDocument/2006/relationships/hyperlink" Target="https://mentor.ieee.org/802.18/dcn/14/18-14-0046-0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6/dcn/14/16-14-0066-00" TargetMode="External"/><Relationship Id="rId4" Type="http://schemas.openxmlformats.org/officeDocument/2006/relationships/hyperlink" Target="http://ieee802.org/secmail/pdf_bh1RG9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7"/>
  <sheetViews>
    <sheetView tabSelected="1" zoomScale="104" zoomScaleNormal="104" workbookViewId="0">
      <selection activeCell="C93" sqref="C93:C100"/>
    </sheetView>
  </sheetViews>
  <sheetFormatPr defaultRowHeight="19.5" customHeight="1" x14ac:dyDescent="0.25"/>
  <cols>
    <col min="1" max="1" width="5.19921875" style="31" customWidth="1"/>
    <col min="2" max="2" width="2.8984375" style="20" customWidth="1"/>
    <col min="3" max="3" width="41.3984375" style="21" customWidth="1"/>
    <col min="4" max="4" width="10.19921875" style="20" customWidth="1"/>
    <col min="5" max="5" width="3.3984375" style="95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98</v>
      </c>
      <c r="B1" s="2"/>
      <c r="C1" s="3" t="s">
        <v>0</v>
      </c>
      <c r="D1" s="2"/>
      <c r="E1" s="82"/>
      <c r="F1" s="2"/>
    </row>
    <row r="2" spans="1:254" ht="19.5" customHeight="1" x14ac:dyDescent="0.25">
      <c r="A2" s="30"/>
      <c r="B2" s="2"/>
      <c r="C2" s="3" t="s">
        <v>65</v>
      </c>
      <c r="D2" s="2"/>
      <c r="E2" s="82"/>
      <c r="F2" s="2"/>
    </row>
    <row r="3" spans="1:254" ht="19.5" customHeight="1" x14ac:dyDescent="0.25">
      <c r="A3" s="30"/>
      <c r="B3" s="2"/>
      <c r="C3" s="33"/>
      <c r="D3" s="2"/>
      <c r="E3" s="82"/>
      <c r="F3" s="2"/>
    </row>
    <row r="4" spans="1:254" ht="22.5" customHeight="1" x14ac:dyDescent="0.25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25">
      <c r="A5" s="6"/>
      <c r="B5" s="7"/>
      <c r="C5" s="8" t="s">
        <v>4</v>
      </c>
      <c r="D5" s="9"/>
      <c r="E5" s="84"/>
      <c r="F5" s="9"/>
    </row>
    <row r="6" spans="1:254" ht="19.5" customHeight="1" x14ac:dyDescent="0.25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25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25">
      <c r="A8" s="13">
        <f>1</f>
        <v>1</v>
      </c>
      <c r="B8" s="43"/>
      <c r="C8" s="44" t="s">
        <v>6</v>
      </c>
      <c r="D8" s="43" t="s">
        <v>7</v>
      </c>
      <c r="E8" s="87">
        <v>0</v>
      </c>
      <c r="F8" s="35">
        <f>TIME(13,0,0)</f>
        <v>0.54166666666666663</v>
      </c>
    </row>
    <row r="9" spans="1:254" ht="19.5" customHeight="1" x14ac:dyDescent="0.25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0.54166666666666663</v>
      </c>
    </row>
    <row r="10" spans="1:254" ht="19.5" customHeight="1" x14ac:dyDescent="0.25">
      <c r="A10" s="22"/>
      <c r="B10" s="45"/>
      <c r="C10" s="46"/>
      <c r="D10" s="45"/>
      <c r="E10" s="88"/>
      <c r="F10" s="35">
        <f t="shared" ref="F10:F73" si="0">F9+TIME(0,E9,0)</f>
        <v>0.54861111111111105</v>
      </c>
    </row>
    <row r="11" spans="1:254" ht="19.5" customHeight="1" x14ac:dyDescent="0.25">
      <c r="A11" s="14">
        <f>3</f>
        <v>3</v>
      </c>
      <c r="B11" s="47" t="s">
        <v>10</v>
      </c>
      <c r="C11" s="48" t="s">
        <v>31</v>
      </c>
      <c r="D11" s="47" t="s">
        <v>7</v>
      </c>
      <c r="E11" s="91">
        <v>10</v>
      </c>
      <c r="F11" s="35">
        <f t="shared" si="0"/>
        <v>0.54861111111111105</v>
      </c>
    </row>
    <row r="12" spans="1:254" ht="19.5" customHeight="1" x14ac:dyDescent="0.25">
      <c r="A12" s="27">
        <f t="shared" ref="A12" si="1">A11+0.001</f>
        <v>3.0009999999999999</v>
      </c>
      <c r="B12" s="47" t="s">
        <v>10</v>
      </c>
      <c r="C12" s="48" t="s">
        <v>144</v>
      </c>
      <c r="D12" s="47" t="s">
        <v>46</v>
      </c>
      <c r="E12" s="91">
        <v>5</v>
      </c>
      <c r="F12" s="35">
        <f t="shared" si="0"/>
        <v>0.55555555555555547</v>
      </c>
    </row>
    <row r="13" spans="1:254" ht="27" customHeight="1" x14ac:dyDescent="0.25">
      <c r="A13" s="14">
        <f>A11+0.01</f>
        <v>3.01</v>
      </c>
      <c r="B13" s="47" t="s">
        <v>8</v>
      </c>
      <c r="C13" s="48" t="s">
        <v>108</v>
      </c>
      <c r="D13" s="47" t="s">
        <v>7</v>
      </c>
      <c r="E13" s="91">
        <v>3</v>
      </c>
      <c r="F13" s="35">
        <f t="shared" si="0"/>
        <v>0.55902777777777768</v>
      </c>
    </row>
    <row r="14" spans="1:254" ht="27" customHeight="1" x14ac:dyDescent="0.25">
      <c r="A14" s="14">
        <f t="shared" ref="A14:A16" si="2">A13+0.01</f>
        <v>3.0199999999999996</v>
      </c>
      <c r="B14" s="47" t="s">
        <v>8</v>
      </c>
      <c r="C14" s="48" t="s">
        <v>109</v>
      </c>
      <c r="D14" s="47" t="s">
        <v>7</v>
      </c>
      <c r="E14" s="91">
        <v>3</v>
      </c>
      <c r="F14" s="35">
        <f t="shared" si="0"/>
        <v>0.56111111111111101</v>
      </c>
    </row>
    <row r="15" spans="1:254" ht="27" customHeight="1" x14ac:dyDescent="0.25">
      <c r="A15" s="14">
        <f t="shared" si="2"/>
        <v>3.0299999999999994</v>
      </c>
      <c r="B15" s="47" t="s">
        <v>8</v>
      </c>
      <c r="C15" s="48" t="s">
        <v>110</v>
      </c>
      <c r="D15" s="47" t="s">
        <v>7</v>
      </c>
      <c r="E15" s="91">
        <v>3</v>
      </c>
      <c r="F15" s="35">
        <f t="shared" si="0"/>
        <v>0.56319444444444433</v>
      </c>
    </row>
    <row r="16" spans="1:254" ht="19.5" customHeight="1" x14ac:dyDescent="0.25">
      <c r="A16" s="14">
        <f t="shared" si="2"/>
        <v>3.0399999999999991</v>
      </c>
      <c r="B16" s="15" t="s">
        <v>10</v>
      </c>
      <c r="C16" s="166" t="s">
        <v>20</v>
      </c>
      <c r="D16" s="60" t="s">
        <v>21</v>
      </c>
      <c r="E16" s="97">
        <v>5</v>
      </c>
      <c r="F16" s="35">
        <f t="shared" si="0"/>
        <v>0.56527777777777766</v>
      </c>
      <c r="I16" s="59"/>
    </row>
    <row r="17" spans="1:6" ht="21" customHeight="1" x14ac:dyDescent="0.25">
      <c r="A17" s="27">
        <f t="shared" ref="A17:A18" si="3">A16+0.001</f>
        <v>3.040999999999999</v>
      </c>
      <c r="B17" s="47" t="s">
        <v>8</v>
      </c>
      <c r="C17" s="151" t="s">
        <v>118</v>
      </c>
      <c r="D17" s="47" t="s">
        <v>21</v>
      </c>
      <c r="E17" s="91">
        <v>3</v>
      </c>
      <c r="F17" s="35">
        <f t="shared" si="0"/>
        <v>0.56874999999999987</v>
      </c>
    </row>
    <row r="18" spans="1:6" ht="17.25" customHeight="1" x14ac:dyDescent="0.25">
      <c r="A18" s="27">
        <f t="shared" si="3"/>
        <v>3.0419999999999989</v>
      </c>
      <c r="B18" s="47" t="s">
        <v>8</v>
      </c>
      <c r="C18" s="151" t="s">
        <v>119</v>
      </c>
      <c r="D18" s="47" t="s">
        <v>21</v>
      </c>
      <c r="E18" s="91">
        <v>3</v>
      </c>
      <c r="F18" s="35">
        <f t="shared" si="0"/>
        <v>0.57083333333333319</v>
      </c>
    </row>
    <row r="19" spans="1:6" s="51" customFormat="1" ht="17.25" customHeight="1" x14ac:dyDescent="0.25">
      <c r="A19" s="23"/>
      <c r="B19" s="49"/>
      <c r="C19" s="50"/>
      <c r="D19" s="49"/>
      <c r="E19" s="89"/>
      <c r="F19" s="35">
        <f t="shared" si="0"/>
        <v>0.57291666666666652</v>
      </c>
    </row>
    <row r="20" spans="1:6" s="118" customFormat="1" ht="19.5" customHeight="1" x14ac:dyDescent="0.25">
      <c r="A20" s="119">
        <f>4</f>
        <v>4</v>
      </c>
      <c r="B20" s="120"/>
      <c r="C20" s="106" t="s">
        <v>11</v>
      </c>
      <c r="D20" s="120"/>
      <c r="E20" s="90"/>
      <c r="F20" s="35">
        <f t="shared" si="0"/>
        <v>0.57291666666666652</v>
      </c>
    </row>
    <row r="21" spans="1:6" s="118" customFormat="1" ht="19.5" customHeight="1" x14ac:dyDescent="0.25">
      <c r="A21" s="167">
        <f>A20+0.01</f>
        <v>4.01</v>
      </c>
      <c r="B21" s="168" t="s">
        <v>13</v>
      </c>
      <c r="C21" s="169" t="s">
        <v>14</v>
      </c>
      <c r="D21" s="168" t="s">
        <v>15</v>
      </c>
      <c r="E21" s="183">
        <v>0</v>
      </c>
      <c r="F21" s="35">
        <f t="shared" si="0"/>
        <v>0.57291666666666652</v>
      </c>
    </row>
    <row r="22" spans="1:6" s="118" customFormat="1" ht="19.5" customHeight="1" x14ac:dyDescent="0.25">
      <c r="A22" s="107">
        <f t="shared" ref="A22" si="4">A21+0.01</f>
        <v>4.0199999999999996</v>
      </c>
      <c r="B22" s="105" t="s">
        <v>8</v>
      </c>
      <c r="C22" s="106" t="s">
        <v>70</v>
      </c>
      <c r="D22" s="105" t="s">
        <v>12</v>
      </c>
      <c r="E22" s="184">
        <v>10</v>
      </c>
      <c r="F22" s="35">
        <f t="shared" si="0"/>
        <v>0.57291666666666652</v>
      </c>
    </row>
    <row r="23" spans="1:6" s="118" customFormat="1" ht="19.5" customHeight="1" x14ac:dyDescent="0.25">
      <c r="A23" s="121">
        <f t="shared" ref="A23:A26" si="5">A22+0.001</f>
        <v>4.0209999999999999</v>
      </c>
      <c r="B23" s="105" t="s">
        <v>8</v>
      </c>
      <c r="C23" s="108" t="s">
        <v>71</v>
      </c>
      <c r="D23" s="105" t="s">
        <v>12</v>
      </c>
      <c r="E23" s="184">
        <v>3</v>
      </c>
      <c r="F23" s="35">
        <f t="shared" si="0"/>
        <v>0.57986111111111094</v>
      </c>
    </row>
    <row r="24" spans="1:6" s="118" customFormat="1" ht="19.5" customHeight="1" x14ac:dyDescent="0.25">
      <c r="A24" s="121">
        <f t="shared" si="5"/>
        <v>4.0220000000000002</v>
      </c>
      <c r="B24" s="105" t="s">
        <v>8</v>
      </c>
      <c r="C24" s="108" t="s">
        <v>72</v>
      </c>
      <c r="D24" s="105" t="s">
        <v>12</v>
      </c>
      <c r="E24" s="184">
        <v>3</v>
      </c>
      <c r="F24" s="35">
        <f t="shared" si="0"/>
        <v>0.58194444444444426</v>
      </c>
    </row>
    <row r="25" spans="1:6" s="118" customFormat="1" ht="19.5" customHeight="1" x14ac:dyDescent="0.25">
      <c r="A25" s="121">
        <f t="shared" si="5"/>
        <v>4.0230000000000006</v>
      </c>
      <c r="B25" s="105" t="s">
        <v>10</v>
      </c>
      <c r="C25" s="106" t="s">
        <v>123</v>
      </c>
      <c r="D25" s="105" t="s">
        <v>12</v>
      </c>
      <c r="E25" s="185">
        <v>3</v>
      </c>
      <c r="F25" s="35">
        <f t="shared" si="0"/>
        <v>0.58402777777777759</v>
      </c>
    </row>
    <row r="26" spans="1:6" s="118" customFormat="1" ht="19.5" customHeight="1" x14ac:dyDescent="0.25">
      <c r="A26" s="121">
        <f t="shared" si="5"/>
        <v>4.0240000000000009</v>
      </c>
      <c r="B26" s="103" t="s">
        <v>8</v>
      </c>
      <c r="C26" s="104" t="s">
        <v>73</v>
      </c>
      <c r="D26" s="105" t="s">
        <v>12</v>
      </c>
      <c r="E26" s="185">
        <v>5</v>
      </c>
      <c r="F26" s="35">
        <f t="shared" si="0"/>
        <v>0.58611111111111092</v>
      </c>
    </row>
    <row r="27" spans="1:6" s="118" customFormat="1" ht="27" customHeight="1" x14ac:dyDescent="0.25">
      <c r="A27" s="161">
        <f>A22+0.01</f>
        <v>4.0299999999999994</v>
      </c>
      <c r="B27" s="162" t="s">
        <v>63</v>
      </c>
      <c r="C27" s="163" t="s">
        <v>64</v>
      </c>
      <c r="D27" s="162" t="s">
        <v>25</v>
      </c>
      <c r="E27" s="186">
        <v>0</v>
      </c>
      <c r="F27" s="129">
        <f t="shared" si="0"/>
        <v>0.58958333333333313</v>
      </c>
    </row>
    <row r="28" spans="1:6" s="118" customFormat="1" ht="18.75" customHeight="1" x14ac:dyDescent="0.25">
      <c r="A28" s="107">
        <f>A27+0.01</f>
        <v>4.0399999999999991</v>
      </c>
      <c r="B28" s="116" t="s">
        <v>13</v>
      </c>
      <c r="C28" s="117" t="s">
        <v>124</v>
      </c>
      <c r="D28" s="116" t="s">
        <v>78</v>
      </c>
      <c r="E28" s="112">
        <v>5</v>
      </c>
      <c r="F28" s="35">
        <f t="shared" si="0"/>
        <v>0.58958333333333313</v>
      </c>
    </row>
    <row r="29" spans="1:6" s="118" customFormat="1" ht="18.75" customHeight="1" x14ac:dyDescent="0.25">
      <c r="A29" s="121">
        <f t="shared" ref="A29:A30" si="6">A28+0.001</f>
        <v>4.0409999999999995</v>
      </c>
      <c r="B29" s="116" t="s">
        <v>13</v>
      </c>
      <c r="C29" s="117" t="s">
        <v>125</v>
      </c>
      <c r="D29" s="116" t="s">
        <v>126</v>
      </c>
      <c r="E29" s="112">
        <v>5</v>
      </c>
      <c r="F29" s="35">
        <f t="shared" si="0"/>
        <v>0.59305555555555534</v>
      </c>
    </row>
    <row r="30" spans="1:6" s="118" customFormat="1" ht="14.25" customHeight="1" x14ac:dyDescent="0.25">
      <c r="A30" s="170">
        <f t="shared" si="6"/>
        <v>4.0419999999999998</v>
      </c>
      <c r="B30" s="171" t="s">
        <v>10</v>
      </c>
      <c r="C30" s="174" t="s">
        <v>142</v>
      </c>
      <c r="D30" s="171" t="s">
        <v>46</v>
      </c>
      <c r="E30" s="187">
        <v>5</v>
      </c>
      <c r="F30" s="172">
        <f t="shared" si="0"/>
        <v>0.59652777777777755</v>
      </c>
    </row>
    <row r="31" spans="1:6" s="118" customFormat="1" ht="17.25" customHeight="1" x14ac:dyDescent="0.25">
      <c r="A31" s="145"/>
      <c r="B31" s="145"/>
      <c r="C31" s="173" t="s">
        <v>143</v>
      </c>
      <c r="D31" s="145"/>
      <c r="E31" s="188"/>
      <c r="F31" s="175"/>
    </row>
    <row r="32" spans="1:6" s="118" customFormat="1" ht="18.75" customHeight="1" x14ac:dyDescent="0.25">
      <c r="A32" s="107">
        <f>A28+0.01</f>
        <v>4.0499999999999989</v>
      </c>
      <c r="B32" s="116" t="s">
        <v>8</v>
      </c>
      <c r="C32" s="117" t="s">
        <v>96</v>
      </c>
      <c r="D32" s="116" t="s">
        <v>78</v>
      </c>
      <c r="E32" s="112">
        <v>5</v>
      </c>
      <c r="F32" s="35">
        <f>E30+F30</f>
        <v>5.5965277777777773</v>
      </c>
    </row>
    <row r="33" spans="1:6" s="118" customFormat="1" ht="27" customHeight="1" x14ac:dyDescent="0.25">
      <c r="A33" s="143">
        <f t="shared" ref="A33" si="7">A32+0.01</f>
        <v>4.0599999999999987</v>
      </c>
      <c r="B33" s="122" t="s">
        <v>63</v>
      </c>
      <c r="C33" s="123" t="s">
        <v>107</v>
      </c>
      <c r="D33" s="122" t="s">
        <v>49</v>
      </c>
      <c r="E33" s="139">
        <v>0</v>
      </c>
      <c r="F33" s="129">
        <f t="shared" si="0"/>
        <v>5.6</v>
      </c>
    </row>
    <row r="34" spans="1:6" s="54" customFormat="1" ht="27" customHeight="1" x14ac:dyDescent="0.25">
      <c r="A34" s="109"/>
      <c r="B34" s="110"/>
      <c r="C34" s="111"/>
      <c r="D34" s="110"/>
      <c r="E34" s="112"/>
      <c r="F34" s="35">
        <f t="shared" si="0"/>
        <v>5.6</v>
      </c>
    </row>
    <row r="35" spans="1:6" ht="19.5" customHeight="1" x14ac:dyDescent="0.25">
      <c r="A35" s="14">
        <v>5</v>
      </c>
      <c r="B35" s="15"/>
      <c r="C35" s="55" t="s">
        <v>16</v>
      </c>
      <c r="D35" s="56"/>
      <c r="E35" s="93"/>
      <c r="F35" s="35">
        <f t="shared" si="0"/>
        <v>5.6</v>
      </c>
    </row>
    <row r="36" spans="1:6" ht="19.5" customHeight="1" x14ac:dyDescent="0.25">
      <c r="A36" s="14">
        <f t="shared" ref="A36" si="8">A35+0.01</f>
        <v>5.01</v>
      </c>
      <c r="C36" s="53" t="s">
        <v>36</v>
      </c>
      <c r="E36" s="93"/>
      <c r="F36" s="35">
        <f t="shared" si="0"/>
        <v>5.6</v>
      </c>
    </row>
    <row r="37" spans="1:6" ht="19.5" customHeight="1" x14ac:dyDescent="0.25">
      <c r="A37" s="27">
        <f t="shared" ref="A37:A51" si="9">A36+0.001</f>
        <v>5.0110000000000001</v>
      </c>
      <c r="B37" s="15" t="s">
        <v>58</v>
      </c>
      <c r="C37" s="75" t="s">
        <v>89</v>
      </c>
      <c r="D37" s="56" t="s">
        <v>44</v>
      </c>
      <c r="E37" s="93">
        <v>3</v>
      </c>
      <c r="F37" s="35">
        <f t="shared" si="0"/>
        <v>5.6</v>
      </c>
    </row>
    <row r="38" spans="1:6" ht="19.5" customHeight="1" x14ac:dyDescent="0.25">
      <c r="A38" s="14">
        <f>A36+0.01</f>
        <v>5.0199999999999996</v>
      </c>
      <c r="B38" s="15"/>
      <c r="C38" s="53" t="s">
        <v>37</v>
      </c>
      <c r="D38" s="56"/>
      <c r="E38" s="93"/>
      <c r="F38" s="35">
        <f t="shared" si="0"/>
        <v>5.6020833333333329</v>
      </c>
    </row>
    <row r="39" spans="1:6" ht="19.5" customHeight="1" x14ac:dyDescent="0.25">
      <c r="A39" s="27">
        <f t="shared" si="9"/>
        <v>5.0209999999999999</v>
      </c>
      <c r="B39" s="15" t="s">
        <v>58</v>
      </c>
      <c r="C39" s="75" t="s">
        <v>106</v>
      </c>
      <c r="D39" s="56" t="s">
        <v>42</v>
      </c>
      <c r="E39" s="93">
        <v>3</v>
      </c>
      <c r="F39" s="35">
        <f t="shared" si="0"/>
        <v>5.6020833333333329</v>
      </c>
    </row>
    <row r="40" spans="1:6" ht="19.5" customHeight="1" x14ac:dyDescent="0.25">
      <c r="A40" s="14">
        <f>A38+0.01</f>
        <v>5.0299999999999994</v>
      </c>
      <c r="B40" s="15"/>
      <c r="C40" s="53" t="s">
        <v>38</v>
      </c>
      <c r="D40" s="56"/>
      <c r="E40" s="93"/>
      <c r="F40" s="35">
        <f t="shared" si="0"/>
        <v>5.6041666666666661</v>
      </c>
    </row>
    <row r="41" spans="1:6" ht="29.25" customHeight="1" x14ac:dyDescent="0.25">
      <c r="A41" s="27">
        <f t="shared" si="9"/>
        <v>5.0309999999999997</v>
      </c>
      <c r="B41" s="15" t="s">
        <v>58</v>
      </c>
      <c r="C41" s="75" t="s">
        <v>91</v>
      </c>
      <c r="D41" s="56" t="s">
        <v>59</v>
      </c>
      <c r="E41" s="93">
        <v>3</v>
      </c>
      <c r="F41" s="35">
        <f t="shared" si="0"/>
        <v>5.6041666666666661</v>
      </c>
    </row>
    <row r="42" spans="1:6" ht="19.5" customHeight="1" x14ac:dyDescent="0.25">
      <c r="A42" s="27">
        <f t="shared" si="9"/>
        <v>5.032</v>
      </c>
      <c r="B42" s="146" t="s">
        <v>58</v>
      </c>
      <c r="C42" s="147" t="s">
        <v>92</v>
      </c>
      <c r="D42" s="148" t="s">
        <v>59</v>
      </c>
      <c r="E42" s="189">
        <v>3</v>
      </c>
      <c r="F42" s="35">
        <f t="shared" si="0"/>
        <v>5.6062499999999993</v>
      </c>
    </row>
    <row r="43" spans="1:6" ht="29.25" customHeight="1" x14ac:dyDescent="0.25">
      <c r="A43" s="27">
        <f t="shared" si="9"/>
        <v>5.0330000000000004</v>
      </c>
      <c r="B43" s="146" t="s">
        <v>58</v>
      </c>
      <c r="C43" s="147" t="s">
        <v>114</v>
      </c>
      <c r="D43" s="148" t="s">
        <v>59</v>
      </c>
      <c r="E43" s="189">
        <v>3</v>
      </c>
      <c r="F43" s="35">
        <f t="shared" si="0"/>
        <v>5.6083333333333325</v>
      </c>
    </row>
    <row r="44" spans="1:6" ht="26.25" customHeight="1" x14ac:dyDescent="0.25">
      <c r="A44" s="27">
        <f t="shared" si="9"/>
        <v>5.0340000000000007</v>
      </c>
      <c r="B44" s="146" t="s">
        <v>58</v>
      </c>
      <c r="C44" s="147" t="s">
        <v>113</v>
      </c>
      <c r="D44" s="148" t="s">
        <v>59</v>
      </c>
      <c r="E44" s="189">
        <v>3</v>
      </c>
      <c r="F44" s="35">
        <f t="shared" si="0"/>
        <v>5.6104166666666657</v>
      </c>
    </row>
    <row r="45" spans="1:6" ht="26.25" customHeight="1" x14ac:dyDescent="0.15">
      <c r="A45" s="27">
        <f t="shared" si="9"/>
        <v>5.035000000000001</v>
      </c>
      <c r="B45" s="146" t="s">
        <v>58</v>
      </c>
      <c r="C45" s="164" t="s">
        <v>129</v>
      </c>
      <c r="D45" s="148" t="s">
        <v>59</v>
      </c>
      <c r="E45" s="189">
        <v>3</v>
      </c>
      <c r="F45" s="35">
        <f t="shared" si="0"/>
        <v>5.6124999999999989</v>
      </c>
    </row>
    <row r="46" spans="1:6" ht="26.25" customHeight="1" x14ac:dyDescent="0.25">
      <c r="A46" s="27">
        <f t="shared" si="9"/>
        <v>5.0360000000000014</v>
      </c>
      <c r="B46" s="146" t="s">
        <v>58</v>
      </c>
      <c r="C46" s="179" t="s">
        <v>130</v>
      </c>
      <c r="D46" s="177" t="s">
        <v>59</v>
      </c>
      <c r="E46" s="189">
        <v>3</v>
      </c>
      <c r="F46" s="35">
        <f t="shared" si="0"/>
        <v>5.6145833333333321</v>
      </c>
    </row>
    <row r="47" spans="1:6" ht="26.25" customHeight="1" x14ac:dyDescent="0.25">
      <c r="A47" s="27">
        <f t="shared" si="9"/>
        <v>5.0370000000000017</v>
      </c>
      <c r="B47" s="146" t="s">
        <v>58</v>
      </c>
      <c r="C47" s="165" t="s">
        <v>131</v>
      </c>
      <c r="D47" s="177" t="s">
        <v>59</v>
      </c>
      <c r="E47" s="189">
        <v>3</v>
      </c>
      <c r="F47" s="35">
        <f t="shared" si="0"/>
        <v>5.6166666666666654</v>
      </c>
    </row>
    <row r="48" spans="1:6" ht="26.25" customHeight="1" x14ac:dyDescent="0.25">
      <c r="A48" s="27">
        <f t="shared" si="9"/>
        <v>5.038000000000002</v>
      </c>
      <c r="B48" s="146" t="s">
        <v>58</v>
      </c>
      <c r="C48" s="178" t="s">
        <v>132</v>
      </c>
      <c r="D48" s="177" t="s">
        <v>59</v>
      </c>
      <c r="E48" s="189">
        <v>3</v>
      </c>
      <c r="F48" s="35">
        <f t="shared" si="0"/>
        <v>5.6187499999999986</v>
      </c>
    </row>
    <row r="49" spans="1:6" ht="18.75" customHeight="1" x14ac:dyDescent="0.25">
      <c r="A49" s="14">
        <f>A40+0.01</f>
        <v>5.0399999999999991</v>
      </c>
      <c r="B49" s="24"/>
      <c r="C49" s="159" t="s">
        <v>39</v>
      </c>
      <c r="D49" s="24"/>
      <c r="E49" s="93"/>
      <c r="F49" s="35">
        <f t="shared" si="0"/>
        <v>5.6208333333333318</v>
      </c>
    </row>
    <row r="50" spans="1:6" ht="18.75" customHeight="1" x14ac:dyDescent="0.25">
      <c r="A50" s="27">
        <f t="shared" si="9"/>
        <v>5.0409999999999995</v>
      </c>
      <c r="B50" s="32" t="s">
        <v>58</v>
      </c>
      <c r="C50" s="149" t="s">
        <v>81</v>
      </c>
      <c r="D50" s="150" t="s">
        <v>41</v>
      </c>
      <c r="E50" s="190">
        <v>3</v>
      </c>
      <c r="F50" s="35">
        <f t="shared" si="0"/>
        <v>5.6208333333333318</v>
      </c>
    </row>
    <row r="51" spans="1:6" ht="25.5" customHeight="1" x14ac:dyDescent="0.25">
      <c r="A51" s="27">
        <f t="shared" si="9"/>
        <v>5.0419999999999998</v>
      </c>
      <c r="B51" s="15" t="s">
        <v>58</v>
      </c>
      <c r="C51" s="75" t="s">
        <v>93</v>
      </c>
      <c r="D51" s="56" t="s">
        <v>41</v>
      </c>
      <c r="E51" s="93">
        <v>3</v>
      </c>
      <c r="F51" s="35">
        <f t="shared" si="0"/>
        <v>5.622916666666665</v>
      </c>
    </row>
    <row r="52" spans="1:6" ht="19.5" customHeight="1" x14ac:dyDescent="0.25">
      <c r="A52" s="14">
        <f>A49+0.01</f>
        <v>5.0499999999999989</v>
      </c>
      <c r="B52" s="15"/>
      <c r="C52" s="53" t="s">
        <v>40</v>
      </c>
      <c r="D52" s="56"/>
      <c r="E52" s="93"/>
      <c r="F52" s="35">
        <f t="shared" si="0"/>
        <v>5.6249999999999982</v>
      </c>
    </row>
    <row r="53" spans="1:6" ht="19.5" customHeight="1" x14ac:dyDescent="0.25">
      <c r="A53" s="27">
        <f t="shared" ref="A53:A54" si="10">A52+0.001</f>
        <v>5.0509999999999993</v>
      </c>
      <c r="B53" s="15" t="s">
        <v>58</v>
      </c>
      <c r="C53" s="75" t="s">
        <v>61</v>
      </c>
      <c r="D53" s="56" t="s">
        <v>60</v>
      </c>
      <c r="E53" s="93">
        <v>3</v>
      </c>
      <c r="F53" s="35">
        <f t="shared" si="0"/>
        <v>5.6249999999999982</v>
      </c>
    </row>
    <row r="54" spans="1:6" ht="19.5" customHeight="1" x14ac:dyDescent="0.25">
      <c r="A54" s="27">
        <f t="shared" si="10"/>
        <v>5.0519999999999996</v>
      </c>
      <c r="B54" s="15" t="s">
        <v>58</v>
      </c>
      <c r="C54" s="75" t="s">
        <v>62</v>
      </c>
      <c r="D54" s="56" t="s">
        <v>60</v>
      </c>
      <c r="E54" s="93">
        <v>3</v>
      </c>
      <c r="F54" s="35">
        <f t="shared" si="0"/>
        <v>5.6270833333333314</v>
      </c>
    </row>
    <row r="55" spans="1:6" ht="19.5" customHeight="1" x14ac:dyDescent="0.25">
      <c r="A55" s="14">
        <f>A52+0.01</f>
        <v>5.0599999999999987</v>
      </c>
      <c r="B55" s="15"/>
      <c r="C55" s="53" t="s">
        <v>45</v>
      </c>
      <c r="D55" s="56"/>
      <c r="E55" s="93"/>
      <c r="F55" s="35">
        <f t="shared" si="0"/>
        <v>5.6291666666666647</v>
      </c>
    </row>
    <row r="56" spans="1:6" ht="19.5" customHeight="1" x14ac:dyDescent="0.25">
      <c r="A56" s="27">
        <f t="shared" ref="A56:A58" si="11">A55+0.001</f>
        <v>5.0609999999999991</v>
      </c>
      <c r="B56" s="15" t="s">
        <v>58</v>
      </c>
      <c r="C56" s="75" t="s">
        <v>94</v>
      </c>
      <c r="D56" s="56" t="s">
        <v>43</v>
      </c>
      <c r="E56" s="93">
        <v>3</v>
      </c>
      <c r="F56" s="35">
        <f t="shared" si="0"/>
        <v>5.6291666666666647</v>
      </c>
    </row>
    <row r="57" spans="1:6" ht="19.5" customHeight="1" x14ac:dyDescent="0.25">
      <c r="A57" s="14">
        <f>A55+0.01</f>
        <v>5.0699999999999985</v>
      </c>
      <c r="B57" s="15"/>
      <c r="C57" s="53" t="s">
        <v>33</v>
      </c>
      <c r="D57" s="56"/>
      <c r="E57" s="93"/>
      <c r="F57" s="35">
        <f t="shared" si="0"/>
        <v>5.6312499999999979</v>
      </c>
    </row>
    <row r="58" spans="1:6" ht="19.5" customHeight="1" x14ac:dyDescent="0.25">
      <c r="A58" s="27">
        <f t="shared" si="11"/>
        <v>5.0709999999999988</v>
      </c>
      <c r="B58" s="15" t="s">
        <v>58</v>
      </c>
      <c r="C58" s="102" t="s">
        <v>68</v>
      </c>
      <c r="D58" s="56" t="s">
        <v>46</v>
      </c>
      <c r="E58" s="93">
        <v>3</v>
      </c>
      <c r="F58" s="35">
        <f t="shared" si="0"/>
        <v>5.6312499999999979</v>
      </c>
    </row>
    <row r="59" spans="1:6" ht="19.5" customHeight="1" x14ac:dyDescent="0.25">
      <c r="A59" s="14">
        <f>A57+0.01</f>
        <v>5.0799999999999983</v>
      </c>
      <c r="B59" s="15" t="s">
        <v>58</v>
      </c>
      <c r="C59" s="53" t="s">
        <v>34</v>
      </c>
      <c r="D59" s="56" t="s">
        <v>23</v>
      </c>
      <c r="E59" s="93"/>
      <c r="F59" s="35">
        <f t="shared" si="0"/>
        <v>5.6333333333333311</v>
      </c>
    </row>
    <row r="60" spans="1:6" ht="19.5" customHeight="1" x14ac:dyDescent="0.25">
      <c r="A60" s="14">
        <f t="shared" ref="A60" si="12">A59+0.01</f>
        <v>5.0899999999999981</v>
      </c>
      <c r="B60" s="15" t="s">
        <v>58</v>
      </c>
      <c r="C60" s="53" t="s">
        <v>35</v>
      </c>
      <c r="D60" s="56" t="s">
        <v>47</v>
      </c>
      <c r="E60" s="93"/>
      <c r="F60" s="35">
        <f t="shared" si="0"/>
        <v>5.6333333333333311</v>
      </c>
    </row>
    <row r="61" spans="1:6" ht="19.5" customHeight="1" x14ac:dyDescent="0.25">
      <c r="A61" s="14"/>
      <c r="B61" s="15"/>
      <c r="C61" s="53"/>
      <c r="D61" s="56"/>
      <c r="E61" s="93"/>
      <c r="F61" s="35">
        <f t="shared" si="0"/>
        <v>5.6333333333333311</v>
      </c>
    </row>
    <row r="62" spans="1:6" ht="19.5" customHeight="1" x14ac:dyDescent="0.25">
      <c r="A62" s="14"/>
      <c r="B62" s="15"/>
      <c r="C62" s="53" t="s">
        <v>141</v>
      </c>
      <c r="D62" s="56"/>
      <c r="E62" s="93">
        <v>6</v>
      </c>
      <c r="F62" s="35">
        <f t="shared" si="0"/>
        <v>5.6333333333333311</v>
      </c>
    </row>
    <row r="63" spans="1:6" ht="27" customHeight="1" x14ac:dyDescent="0.25">
      <c r="A63" s="14"/>
      <c r="B63" s="15"/>
      <c r="C63" s="160"/>
      <c r="D63" s="24"/>
      <c r="E63" s="93"/>
      <c r="F63" s="35">
        <f t="shared" si="0"/>
        <v>5.6374999999999975</v>
      </c>
    </row>
    <row r="64" spans="1:6" ht="19.5" customHeight="1" x14ac:dyDescent="0.25">
      <c r="A64" s="14">
        <v>6</v>
      </c>
      <c r="B64" s="16"/>
      <c r="C64" s="53" t="s">
        <v>17</v>
      </c>
      <c r="D64" s="56"/>
      <c r="E64" s="91"/>
      <c r="F64" s="35">
        <f t="shared" si="0"/>
        <v>5.6374999999999975</v>
      </c>
    </row>
    <row r="65" spans="1:6" ht="19.5" customHeight="1" x14ac:dyDescent="0.25">
      <c r="A65" s="14">
        <f t="shared" ref="A65:A84" si="13">A64+0.01</f>
        <v>6.01</v>
      </c>
      <c r="B65" s="16" t="s">
        <v>8</v>
      </c>
      <c r="C65" s="53" t="s">
        <v>36</v>
      </c>
      <c r="D65" s="56" t="s">
        <v>44</v>
      </c>
      <c r="E65" s="91"/>
      <c r="F65" s="35">
        <f t="shared" si="0"/>
        <v>5.6374999999999975</v>
      </c>
    </row>
    <row r="66" spans="1:6" ht="19.5" customHeight="1" x14ac:dyDescent="0.25">
      <c r="A66" s="14">
        <f t="shared" si="13"/>
        <v>6.02</v>
      </c>
      <c r="B66" s="16"/>
      <c r="C66" s="53" t="s">
        <v>37</v>
      </c>
      <c r="D66" s="56"/>
      <c r="E66" s="91"/>
      <c r="F66" s="35">
        <f t="shared" si="0"/>
        <v>5.6374999999999975</v>
      </c>
    </row>
    <row r="67" spans="1:6" ht="19.5" customHeight="1" x14ac:dyDescent="0.25">
      <c r="A67" s="27">
        <f t="shared" ref="A67" si="14">A66+0.001</f>
        <v>6.0209999999999999</v>
      </c>
      <c r="B67" s="16" t="s">
        <v>8</v>
      </c>
      <c r="C67" s="102" t="s">
        <v>69</v>
      </c>
      <c r="D67" s="56" t="s">
        <v>42</v>
      </c>
      <c r="E67" s="91">
        <v>3</v>
      </c>
      <c r="F67" s="35">
        <f t="shared" si="0"/>
        <v>5.6374999999999975</v>
      </c>
    </row>
    <row r="68" spans="1:6" ht="19.5" customHeight="1" x14ac:dyDescent="0.25">
      <c r="A68" s="14">
        <f>A66+0.01</f>
        <v>6.0299999999999994</v>
      </c>
      <c r="B68" s="16"/>
      <c r="C68" s="53" t="s">
        <v>48</v>
      </c>
      <c r="E68" s="91"/>
      <c r="F68" s="35">
        <f t="shared" si="0"/>
        <v>5.6395833333333307</v>
      </c>
    </row>
    <row r="69" spans="1:6" ht="19.5" customHeight="1" x14ac:dyDescent="0.25">
      <c r="A69" s="27">
        <f t="shared" ref="A69:A70" si="15">A68+0.001</f>
        <v>6.0309999999999997</v>
      </c>
      <c r="B69" s="16" t="s">
        <v>8</v>
      </c>
      <c r="C69" s="102" t="s">
        <v>86</v>
      </c>
      <c r="D69" s="56" t="s">
        <v>15</v>
      </c>
      <c r="E69" s="91">
        <v>10</v>
      </c>
      <c r="F69" s="35">
        <f t="shared" si="0"/>
        <v>5.6395833333333307</v>
      </c>
    </row>
    <row r="70" spans="1:6" ht="19.5" customHeight="1" x14ac:dyDescent="0.25">
      <c r="A70" s="27">
        <f t="shared" si="15"/>
        <v>6.032</v>
      </c>
      <c r="B70" s="16" t="s">
        <v>8</v>
      </c>
      <c r="C70" s="102" t="s">
        <v>87</v>
      </c>
      <c r="D70" s="56" t="s">
        <v>15</v>
      </c>
      <c r="E70" s="91">
        <v>5</v>
      </c>
      <c r="F70" s="35">
        <f t="shared" si="0"/>
        <v>5.6465277777777754</v>
      </c>
    </row>
    <row r="71" spans="1:6" s="54" customFormat="1" ht="19.5" customHeight="1" x14ac:dyDescent="0.25">
      <c r="A71" s="14">
        <f>A68+0.01</f>
        <v>6.0399999999999991</v>
      </c>
      <c r="B71" s="16" t="s">
        <v>8</v>
      </c>
      <c r="C71" s="53" t="s">
        <v>38</v>
      </c>
      <c r="D71" s="56" t="s">
        <v>59</v>
      </c>
      <c r="E71" s="94"/>
      <c r="F71" s="35">
        <f t="shared" si="0"/>
        <v>5.6499999999999977</v>
      </c>
    </row>
    <row r="72" spans="1:6" s="54" customFormat="1" ht="19.5" customHeight="1" x14ac:dyDescent="0.25">
      <c r="A72" s="14">
        <f t="shared" si="13"/>
        <v>6.0499999999999989</v>
      </c>
      <c r="C72" s="53" t="s">
        <v>39</v>
      </c>
      <c r="D72" s="56"/>
      <c r="E72" s="91"/>
      <c r="F72" s="35">
        <f t="shared" si="0"/>
        <v>5.6499999999999977</v>
      </c>
    </row>
    <row r="73" spans="1:6" s="54" customFormat="1" ht="19.5" customHeight="1" x14ac:dyDescent="0.25">
      <c r="A73" s="29">
        <f t="shared" ref="A73:A75" si="16">A72+0.001</f>
        <v>6.0509999999999993</v>
      </c>
      <c r="B73" s="113" t="s">
        <v>63</v>
      </c>
      <c r="C73" s="114" t="s">
        <v>74</v>
      </c>
      <c r="D73" s="115" t="s">
        <v>41</v>
      </c>
      <c r="E73" s="100">
        <v>0</v>
      </c>
      <c r="F73" s="129">
        <f t="shared" si="0"/>
        <v>5.6499999999999977</v>
      </c>
    </row>
    <row r="74" spans="1:6" s="54" customFormat="1" ht="26.25" customHeight="1" x14ac:dyDescent="0.25">
      <c r="A74" s="29">
        <f t="shared" si="16"/>
        <v>6.0519999999999996</v>
      </c>
      <c r="B74" s="113" t="s">
        <v>63</v>
      </c>
      <c r="C74" s="114" t="s">
        <v>75</v>
      </c>
      <c r="D74" s="115" t="s">
        <v>41</v>
      </c>
      <c r="E74" s="100">
        <v>0</v>
      </c>
      <c r="F74" s="129">
        <f t="shared" ref="F74:F137" si="17">F73+TIME(0,E73,0)</f>
        <v>5.6499999999999977</v>
      </c>
    </row>
    <row r="75" spans="1:6" s="54" customFormat="1" ht="19.5" customHeight="1" x14ac:dyDescent="0.25">
      <c r="A75" s="125">
        <f t="shared" si="16"/>
        <v>6.0529999999999999</v>
      </c>
      <c r="B75" s="127" t="s">
        <v>8</v>
      </c>
      <c r="C75" s="128" t="s">
        <v>82</v>
      </c>
      <c r="D75" s="126" t="s">
        <v>41</v>
      </c>
      <c r="E75" s="94">
        <v>3</v>
      </c>
      <c r="F75" s="35">
        <f t="shared" si="17"/>
        <v>5.6499999999999977</v>
      </c>
    </row>
    <row r="76" spans="1:6" ht="19.5" customHeight="1" x14ac:dyDescent="0.25">
      <c r="A76" s="14">
        <f>A72+0.01</f>
        <v>6.0599999999999987</v>
      </c>
      <c r="C76" s="53" t="s">
        <v>40</v>
      </c>
      <c r="D76" s="56"/>
      <c r="E76" s="91"/>
      <c r="F76" s="35">
        <f t="shared" si="17"/>
        <v>5.6520833333333309</v>
      </c>
    </row>
    <row r="77" spans="1:6" ht="19.5" customHeight="1" x14ac:dyDescent="0.25">
      <c r="A77" s="27">
        <f t="shared" ref="A77" si="18">A76+0.001</f>
        <v>6.0609999999999991</v>
      </c>
      <c r="B77" s="16" t="s">
        <v>8</v>
      </c>
      <c r="C77" s="102" t="s">
        <v>76</v>
      </c>
      <c r="D77" s="56" t="s">
        <v>60</v>
      </c>
      <c r="E77" s="91">
        <v>3</v>
      </c>
      <c r="F77" s="35">
        <f t="shared" si="17"/>
        <v>5.6520833333333309</v>
      </c>
    </row>
    <row r="78" spans="1:6" ht="19.5" customHeight="1" x14ac:dyDescent="0.25">
      <c r="A78" s="14">
        <f>A76+0.01</f>
        <v>6.0699999999999985</v>
      </c>
      <c r="C78" s="53" t="s">
        <v>45</v>
      </c>
      <c r="E78" s="91"/>
      <c r="F78" s="35">
        <f t="shared" si="17"/>
        <v>5.6541666666666641</v>
      </c>
    </row>
    <row r="79" spans="1:6" ht="19.5" customHeight="1" x14ac:dyDescent="0.25">
      <c r="A79" s="27">
        <f t="shared" ref="A79:A80" si="19">A78+0.001</f>
        <v>6.0709999999999988</v>
      </c>
      <c r="B79" s="16" t="s">
        <v>8</v>
      </c>
      <c r="C79" s="102" t="s">
        <v>79</v>
      </c>
      <c r="D79" s="56" t="s">
        <v>43</v>
      </c>
      <c r="E79" s="91">
        <v>3</v>
      </c>
      <c r="F79" s="35">
        <f t="shared" si="17"/>
        <v>5.6541666666666641</v>
      </c>
    </row>
    <row r="80" spans="1:6" ht="19.5" customHeight="1" x14ac:dyDescent="0.25">
      <c r="A80" s="27">
        <f t="shared" si="19"/>
        <v>6.0719999999999992</v>
      </c>
      <c r="B80" s="16" t="s">
        <v>8</v>
      </c>
      <c r="C80" s="102" t="s">
        <v>80</v>
      </c>
      <c r="D80" s="56" t="s">
        <v>43</v>
      </c>
      <c r="E80" s="91">
        <v>3</v>
      </c>
      <c r="F80" s="35">
        <f t="shared" si="17"/>
        <v>5.6562499999999973</v>
      </c>
    </row>
    <row r="81" spans="1:6" ht="19.5" customHeight="1" x14ac:dyDescent="0.25">
      <c r="A81" s="14">
        <f>A78+0.01</f>
        <v>6.0799999999999983</v>
      </c>
      <c r="B81" s="16"/>
      <c r="C81" s="53" t="s">
        <v>33</v>
      </c>
      <c r="E81" s="91"/>
      <c r="F81" s="35">
        <f t="shared" si="17"/>
        <v>5.6583333333333306</v>
      </c>
    </row>
    <row r="82" spans="1:6" ht="19.5" customHeight="1" x14ac:dyDescent="0.25">
      <c r="A82" s="14">
        <f>A81+0.01</f>
        <v>6.0899999999999981</v>
      </c>
      <c r="B82" s="16" t="s">
        <v>8</v>
      </c>
      <c r="C82" s="53" t="s">
        <v>34</v>
      </c>
      <c r="D82" s="56" t="s">
        <v>23</v>
      </c>
      <c r="E82" s="91"/>
      <c r="F82" s="35">
        <f t="shared" si="17"/>
        <v>5.6583333333333306</v>
      </c>
    </row>
    <row r="83" spans="1:6" ht="19.5" customHeight="1" x14ac:dyDescent="0.25">
      <c r="A83" s="26">
        <f t="shared" si="13"/>
        <v>6.0999999999999979</v>
      </c>
      <c r="B83" s="156" t="s">
        <v>8</v>
      </c>
      <c r="C83" s="157" t="s">
        <v>35</v>
      </c>
      <c r="D83" s="148" t="s">
        <v>47</v>
      </c>
      <c r="E83" s="92"/>
      <c r="F83" s="35">
        <f t="shared" si="17"/>
        <v>5.6583333333333306</v>
      </c>
    </row>
    <row r="84" spans="1:6" ht="22.5" customHeight="1" x14ac:dyDescent="0.25">
      <c r="A84" s="14">
        <f t="shared" si="13"/>
        <v>6.1099999999999977</v>
      </c>
      <c r="B84" s="16" t="s">
        <v>8</v>
      </c>
      <c r="C84" s="53" t="s">
        <v>121</v>
      </c>
      <c r="D84" s="56" t="s">
        <v>120</v>
      </c>
      <c r="E84" s="91">
        <v>10</v>
      </c>
      <c r="F84" s="35">
        <f t="shared" si="17"/>
        <v>5.6583333333333306</v>
      </c>
    </row>
    <row r="85" spans="1:6" ht="30" customHeight="1" x14ac:dyDescent="0.25">
      <c r="A85" s="14"/>
      <c r="B85" s="16"/>
      <c r="C85" s="160"/>
      <c r="D85" s="24"/>
      <c r="E85" s="96"/>
      <c r="F85" s="35">
        <f t="shared" si="17"/>
        <v>5.6652777777777752</v>
      </c>
    </row>
    <row r="86" spans="1:6" s="57" customFormat="1" ht="19.5" customHeight="1" x14ac:dyDescent="0.25">
      <c r="A86" s="158">
        <v>7</v>
      </c>
      <c r="B86" s="52" t="s">
        <v>58</v>
      </c>
      <c r="C86" s="159" t="s">
        <v>18</v>
      </c>
      <c r="D86" s="52"/>
      <c r="E86" s="90"/>
      <c r="F86" s="35">
        <f t="shared" si="17"/>
        <v>5.6652777777777752</v>
      </c>
    </row>
    <row r="87" spans="1:6" ht="19.5" customHeight="1" x14ac:dyDescent="0.25">
      <c r="A87" s="14">
        <f t="shared" ref="A87:A113" si="20">A86+0.01</f>
        <v>7.01</v>
      </c>
      <c r="B87" s="15" t="s">
        <v>58</v>
      </c>
      <c r="C87" s="53" t="s">
        <v>36</v>
      </c>
      <c r="D87" s="56" t="s">
        <v>44</v>
      </c>
      <c r="E87" s="93"/>
      <c r="F87" s="35">
        <f t="shared" si="17"/>
        <v>5.6652777777777752</v>
      </c>
    </row>
    <row r="88" spans="1:6" ht="19.5" customHeight="1" x14ac:dyDescent="0.25">
      <c r="A88" s="14">
        <f t="shared" si="20"/>
        <v>7.02</v>
      </c>
      <c r="B88" s="15"/>
      <c r="C88" s="53" t="s">
        <v>37</v>
      </c>
      <c r="E88" s="93"/>
      <c r="F88" s="35">
        <f t="shared" si="17"/>
        <v>5.6652777777777752</v>
      </c>
    </row>
    <row r="89" spans="1:6" ht="30.75" customHeight="1" x14ac:dyDescent="0.25">
      <c r="A89" s="27">
        <f t="shared" ref="A89:A90" si="21">A88+0.001</f>
        <v>7.0209999999999999</v>
      </c>
      <c r="B89" s="15" t="s">
        <v>58</v>
      </c>
      <c r="C89" s="75" t="s">
        <v>117</v>
      </c>
      <c r="D89" s="56" t="s">
        <v>42</v>
      </c>
      <c r="E89" s="93">
        <v>3</v>
      </c>
      <c r="F89" s="35">
        <f t="shared" si="17"/>
        <v>5.6652777777777752</v>
      </c>
    </row>
    <row r="90" spans="1:6" ht="30.75" customHeight="1" x14ac:dyDescent="0.25">
      <c r="A90" s="27">
        <f t="shared" si="21"/>
        <v>7.0220000000000002</v>
      </c>
      <c r="B90" s="15" t="s">
        <v>58</v>
      </c>
      <c r="C90" s="75" t="s">
        <v>95</v>
      </c>
      <c r="D90" s="56" t="s">
        <v>42</v>
      </c>
      <c r="E90" s="93">
        <v>3</v>
      </c>
      <c r="F90" s="35">
        <f t="shared" si="17"/>
        <v>5.6673611111111084</v>
      </c>
    </row>
    <row r="91" spans="1:6" ht="19.5" customHeight="1" x14ac:dyDescent="0.25">
      <c r="A91" s="14">
        <f>A88+0.01</f>
        <v>7.0299999999999994</v>
      </c>
      <c r="B91" s="15" t="s">
        <v>58</v>
      </c>
      <c r="C91" s="53" t="s">
        <v>48</v>
      </c>
      <c r="D91" s="56" t="s">
        <v>15</v>
      </c>
      <c r="E91" s="93"/>
      <c r="F91" s="35">
        <f t="shared" si="17"/>
        <v>5.6694444444444416</v>
      </c>
    </row>
    <row r="92" spans="1:6" ht="19.5" customHeight="1" x14ac:dyDescent="0.25">
      <c r="A92" s="14">
        <f>A91+0.01</f>
        <v>7.0399999999999991</v>
      </c>
      <c r="B92" s="15" t="s">
        <v>58</v>
      </c>
      <c r="C92" s="157" t="s">
        <v>38</v>
      </c>
      <c r="E92" s="93"/>
      <c r="F92" s="35">
        <f t="shared" si="17"/>
        <v>5.6694444444444416</v>
      </c>
    </row>
    <row r="93" spans="1:6" ht="19.5" customHeight="1" x14ac:dyDescent="0.25">
      <c r="A93" s="27">
        <f t="shared" ref="A93:A110" si="22">A92+0.001</f>
        <v>7.0409999999999995</v>
      </c>
      <c r="B93" s="15" t="s">
        <v>58</v>
      </c>
      <c r="C93" s="165" t="s">
        <v>133</v>
      </c>
      <c r="D93" s="192" t="s">
        <v>59</v>
      </c>
      <c r="E93" s="93">
        <v>3</v>
      </c>
      <c r="F93" s="35">
        <f t="shared" si="17"/>
        <v>5.6694444444444416</v>
      </c>
    </row>
    <row r="94" spans="1:6" ht="19.5" customHeight="1" x14ac:dyDescent="0.25">
      <c r="A94" s="27">
        <f t="shared" si="22"/>
        <v>7.0419999999999998</v>
      </c>
      <c r="B94" s="15" t="s">
        <v>58</v>
      </c>
      <c r="C94" s="165" t="s">
        <v>134</v>
      </c>
      <c r="D94" s="192" t="s">
        <v>59</v>
      </c>
      <c r="E94" s="93">
        <v>3</v>
      </c>
      <c r="F94" s="35">
        <f t="shared" si="17"/>
        <v>5.6715277777777748</v>
      </c>
    </row>
    <row r="95" spans="1:6" ht="19.5" customHeight="1" x14ac:dyDescent="0.25">
      <c r="A95" s="27">
        <f t="shared" si="22"/>
        <v>7.0430000000000001</v>
      </c>
      <c r="B95" s="15" t="s">
        <v>58</v>
      </c>
      <c r="C95" s="165" t="s">
        <v>135</v>
      </c>
      <c r="D95" s="192" t="s">
        <v>59</v>
      </c>
      <c r="E95" s="93">
        <v>3</v>
      </c>
      <c r="F95" s="35">
        <f t="shared" si="17"/>
        <v>5.6736111111111081</v>
      </c>
    </row>
    <row r="96" spans="1:6" ht="19.5" customHeight="1" x14ac:dyDescent="0.25">
      <c r="A96" s="27">
        <f t="shared" si="22"/>
        <v>7.0440000000000005</v>
      </c>
      <c r="B96" s="15" t="s">
        <v>58</v>
      </c>
      <c r="C96" s="165" t="s">
        <v>136</v>
      </c>
      <c r="D96" s="192" t="s">
        <v>59</v>
      </c>
      <c r="E96" s="93">
        <v>3</v>
      </c>
      <c r="F96" s="35">
        <f t="shared" si="17"/>
        <v>5.6756944444444413</v>
      </c>
    </row>
    <row r="97" spans="1:6" ht="19.5" customHeight="1" x14ac:dyDescent="0.25">
      <c r="A97" s="29">
        <f t="shared" si="22"/>
        <v>7.0450000000000008</v>
      </c>
      <c r="B97" s="113" t="s">
        <v>29</v>
      </c>
      <c r="C97" s="194" t="s">
        <v>137</v>
      </c>
      <c r="D97" s="193" t="s">
        <v>59</v>
      </c>
      <c r="E97" s="100">
        <v>0</v>
      </c>
      <c r="F97" s="129">
        <f t="shared" si="17"/>
        <v>5.6777777777777745</v>
      </c>
    </row>
    <row r="98" spans="1:6" ht="19.5" customHeight="1" x14ac:dyDescent="0.25">
      <c r="A98" s="29">
        <f t="shared" si="22"/>
        <v>7.0460000000000012</v>
      </c>
      <c r="B98" s="113" t="s">
        <v>29</v>
      </c>
      <c r="C98" s="194" t="s">
        <v>138</v>
      </c>
      <c r="D98" s="193" t="s">
        <v>59</v>
      </c>
      <c r="E98" s="100">
        <v>0</v>
      </c>
      <c r="F98" s="129">
        <f t="shared" si="17"/>
        <v>5.6777777777777745</v>
      </c>
    </row>
    <row r="99" spans="1:6" ht="19.5" customHeight="1" x14ac:dyDescent="0.25">
      <c r="A99" s="29">
        <f t="shared" si="22"/>
        <v>7.0470000000000015</v>
      </c>
      <c r="B99" s="113" t="s">
        <v>29</v>
      </c>
      <c r="C99" s="194" t="s">
        <v>139</v>
      </c>
      <c r="D99" s="193" t="s">
        <v>59</v>
      </c>
      <c r="E99" s="100">
        <v>0</v>
      </c>
      <c r="F99" s="129">
        <f t="shared" si="17"/>
        <v>5.6777777777777745</v>
      </c>
    </row>
    <row r="100" spans="1:6" ht="19.5" customHeight="1" x14ac:dyDescent="0.25">
      <c r="A100" s="29">
        <f t="shared" si="22"/>
        <v>7.0480000000000018</v>
      </c>
      <c r="B100" s="113" t="s">
        <v>29</v>
      </c>
      <c r="C100" s="194" t="s">
        <v>140</v>
      </c>
      <c r="D100" s="193" t="s">
        <v>59</v>
      </c>
      <c r="E100" s="100">
        <v>0</v>
      </c>
      <c r="F100" s="129">
        <f t="shared" si="17"/>
        <v>5.6777777777777745</v>
      </c>
    </row>
    <row r="101" spans="1:6" ht="19.5" customHeight="1" x14ac:dyDescent="0.25">
      <c r="A101" s="14">
        <f>A92+0.01</f>
        <v>7.0499999999999989</v>
      </c>
      <c r="B101" s="15"/>
      <c r="C101" s="159" t="s">
        <v>39</v>
      </c>
      <c r="D101" s="56" t="s">
        <v>41</v>
      </c>
      <c r="E101" s="93"/>
      <c r="F101" s="35">
        <f t="shared" si="17"/>
        <v>5.6777777777777745</v>
      </c>
    </row>
    <row r="102" spans="1:6" ht="24" customHeight="1" x14ac:dyDescent="0.25">
      <c r="A102" s="27">
        <f t="shared" si="22"/>
        <v>7.0509999999999993</v>
      </c>
      <c r="B102" s="15" t="s">
        <v>58</v>
      </c>
      <c r="C102" s="75" t="s">
        <v>84</v>
      </c>
      <c r="D102" s="56" t="s">
        <v>41</v>
      </c>
      <c r="E102" s="93">
        <v>5</v>
      </c>
      <c r="F102" s="35">
        <f t="shared" si="17"/>
        <v>5.6777777777777745</v>
      </c>
    </row>
    <row r="103" spans="1:6" ht="24" customHeight="1" x14ac:dyDescent="0.25">
      <c r="A103" s="130">
        <f t="shared" si="22"/>
        <v>7.0519999999999996</v>
      </c>
      <c r="B103" s="133" t="s">
        <v>29</v>
      </c>
      <c r="C103" s="144" t="s">
        <v>83</v>
      </c>
      <c r="D103" s="135" t="s">
        <v>41</v>
      </c>
      <c r="E103" s="141">
        <v>0</v>
      </c>
      <c r="F103" s="180">
        <f t="shared" si="17"/>
        <v>5.6812499999999968</v>
      </c>
    </row>
    <row r="104" spans="1:6" ht="24" customHeight="1" x14ac:dyDescent="0.25">
      <c r="A104" s="131"/>
      <c r="B104" s="131"/>
      <c r="C104" s="138" t="s">
        <v>111</v>
      </c>
      <c r="D104" s="131"/>
      <c r="E104" s="142"/>
      <c r="F104" s="181"/>
    </row>
    <row r="105" spans="1:6" ht="24" customHeight="1" x14ac:dyDescent="0.25">
      <c r="A105" s="130">
        <f>A103+0.001</f>
        <v>7.0529999999999999</v>
      </c>
      <c r="B105" s="133" t="s">
        <v>29</v>
      </c>
      <c r="C105" s="144" t="s">
        <v>85</v>
      </c>
      <c r="D105" s="135" t="s">
        <v>41</v>
      </c>
      <c r="E105" s="141">
        <v>0</v>
      </c>
      <c r="F105" s="180">
        <f>F103+TIME(0,E103,0)</f>
        <v>5.6812499999999968</v>
      </c>
    </row>
    <row r="106" spans="1:6" ht="24" customHeight="1" x14ac:dyDescent="0.25">
      <c r="A106" s="131"/>
      <c r="B106" s="131"/>
      <c r="C106" s="138" t="s">
        <v>112</v>
      </c>
      <c r="D106" s="131"/>
      <c r="E106" s="142"/>
      <c r="F106" s="181"/>
    </row>
    <row r="107" spans="1:6" s="54" customFormat="1" ht="24" customHeight="1" x14ac:dyDescent="0.25">
      <c r="A107" s="27">
        <f>A105+0.001</f>
        <v>7.0540000000000003</v>
      </c>
      <c r="B107" s="127" t="s">
        <v>58</v>
      </c>
      <c r="C107" s="76" t="s">
        <v>88</v>
      </c>
      <c r="D107" s="56" t="s">
        <v>41</v>
      </c>
      <c r="E107" s="93">
        <v>5</v>
      </c>
      <c r="F107" s="176">
        <f>F105+TIME(0,E105,0)</f>
        <v>5.6812499999999968</v>
      </c>
    </row>
    <row r="108" spans="1:6" ht="19.5" customHeight="1" x14ac:dyDescent="0.25">
      <c r="A108" s="14">
        <f>A101+0.01</f>
        <v>7.0599999999999987</v>
      </c>
      <c r="B108" s="15"/>
      <c r="C108" s="53" t="s">
        <v>40</v>
      </c>
      <c r="D108" s="56"/>
      <c r="E108" s="96"/>
      <c r="F108" s="35">
        <f t="shared" si="17"/>
        <v>5.6847222222222191</v>
      </c>
    </row>
    <row r="109" spans="1:6" ht="19.5" customHeight="1" x14ac:dyDescent="0.25">
      <c r="A109" s="27">
        <f t="shared" si="22"/>
        <v>7.0609999999999991</v>
      </c>
      <c r="B109" s="15" t="s">
        <v>58</v>
      </c>
      <c r="C109" s="75" t="s">
        <v>77</v>
      </c>
      <c r="D109" s="56" t="s">
        <v>60</v>
      </c>
      <c r="E109" s="93">
        <v>3</v>
      </c>
      <c r="F109" s="35">
        <f t="shared" si="17"/>
        <v>5.6847222222222191</v>
      </c>
    </row>
    <row r="110" spans="1:6" ht="19.5" customHeight="1" x14ac:dyDescent="0.25">
      <c r="A110" s="27">
        <f t="shared" si="22"/>
        <v>7.0619999999999994</v>
      </c>
      <c r="B110" s="15" t="s">
        <v>58</v>
      </c>
      <c r="C110" s="75" t="s">
        <v>116</v>
      </c>
      <c r="D110" s="56" t="s">
        <v>60</v>
      </c>
      <c r="E110" s="93">
        <v>3</v>
      </c>
      <c r="F110" s="35">
        <f t="shared" si="17"/>
        <v>5.6868055555555523</v>
      </c>
    </row>
    <row r="111" spans="1:6" ht="19.5" customHeight="1" x14ac:dyDescent="0.25">
      <c r="A111" s="14">
        <f>A108+0.01</f>
        <v>7.0699999999999985</v>
      </c>
      <c r="B111" s="15" t="s">
        <v>58</v>
      </c>
      <c r="C111" s="53" t="s">
        <v>45</v>
      </c>
      <c r="D111" s="56" t="s">
        <v>43</v>
      </c>
      <c r="E111" s="93"/>
      <c r="F111" s="35">
        <f t="shared" si="17"/>
        <v>5.6888888888888856</v>
      </c>
    </row>
    <row r="112" spans="1:6" ht="19.5" customHeight="1" x14ac:dyDescent="0.25">
      <c r="A112" s="14">
        <f t="shared" si="20"/>
        <v>7.0799999999999983</v>
      </c>
      <c r="B112" s="15" t="s">
        <v>58</v>
      </c>
      <c r="C112" s="53" t="s">
        <v>33</v>
      </c>
      <c r="D112" s="56" t="s">
        <v>46</v>
      </c>
      <c r="E112" s="93"/>
      <c r="F112" s="35">
        <f t="shared" si="17"/>
        <v>5.6888888888888856</v>
      </c>
    </row>
    <row r="113" spans="1:9" ht="19.5" customHeight="1" x14ac:dyDescent="0.25">
      <c r="A113" s="14">
        <f t="shared" si="20"/>
        <v>7.0899999999999981</v>
      </c>
      <c r="B113" s="15" t="s">
        <v>58</v>
      </c>
      <c r="C113" s="53" t="s">
        <v>34</v>
      </c>
      <c r="E113" s="93"/>
      <c r="F113" s="35">
        <f t="shared" si="17"/>
        <v>5.6888888888888856</v>
      </c>
    </row>
    <row r="114" spans="1:9" ht="26.25" customHeight="1" x14ac:dyDescent="0.25">
      <c r="A114" s="130">
        <f t="shared" ref="A114" si="23">A113+0.001</f>
        <v>7.0909999999999984</v>
      </c>
      <c r="B114" s="133" t="s">
        <v>99</v>
      </c>
      <c r="C114" s="137" t="s">
        <v>100</v>
      </c>
      <c r="D114" s="135" t="s">
        <v>23</v>
      </c>
      <c r="E114" s="136">
        <v>0</v>
      </c>
      <c r="F114" s="124">
        <f t="shared" si="17"/>
        <v>5.6888888888888856</v>
      </c>
    </row>
    <row r="115" spans="1:9" ht="17.25" customHeight="1" x14ac:dyDescent="0.25">
      <c r="A115" s="131"/>
      <c r="B115" s="131"/>
      <c r="C115" s="138" t="s">
        <v>103</v>
      </c>
      <c r="D115" s="131"/>
      <c r="E115" s="188"/>
      <c r="F115" s="182"/>
    </row>
    <row r="116" spans="1:9" ht="17.25" customHeight="1" x14ac:dyDescent="0.25">
      <c r="A116" s="130">
        <f>A114+0.001</f>
        <v>7.0919999999999987</v>
      </c>
      <c r="B116" s="132" t="s">
        <v>99</v>
      </c>
      <c r="C116" s="137" t="s">
        <v>102</v>
      </c>
      <c r="D116" s="134" t="s">
        <v>23</v>
      </c>
      <c r="E116" s="141">
        <v>0</v>
      </c>
      <c r="F116" s="180">
        <f>F114+TIME(0,E114,0)</f>
        <v>5.6888888888888856</v>
      </c>
    </row>
    <row r="117" spans="1:9" ht="15" customHeight="1" x14ac:dyDescent="0.25">
      <c r="A117" s="131"/>
      <c r="B117" s="140"/>
      <c r="C117" s="138" t="s">
        <v>101</v>
      </c>
      <c r="D117" s="140"/>
      <c r="E117" s="142"/>
      <c r="F117" s="181"/>
    </row>
    <row r="118" spans="1:9" ht="19.5" customHeight="1" x14ac:dyDescent="0.25">
      <c r="A118" s="14">
        <f>A113+0.01</f>
        <v>7.0999999999999979</v>
      </c>
      <c r="B118" s="15"/>
      <c r="C118" s="53" t="s">
        <v>35</v>
      </c>
      <c r="D118" s="24"/>
      <c r="E118" s="93"/>
      <c r="F118" s="176">
        <f>F116+TIME(0,E116,0)</f>
        <v>5.6888888888888856</v>
      </c>
    </row>
    <row r="119" spans="1:9" ht="27.75" customHeight="1" x14ac:dyDescent="0.25">
      <c r="A119" s="27">
        <f t="shared" ref="A119" si="24">A118+0.001</f>
        <v>7.1009999999999982</v>
      </c>
      <c r="B119" s="15" t="s">
        <v>58</v>
      </c>
      <c r="C119" s="76" t="s">
        <v>90</v>
      </c>
      <c r="D119" s="56" t="s">
        <v>47</v>
      </c>
      <c r="E119" s="93">
        <v>5</v>
      </c>
      <c r="F119" s="35">
        <f t="shared" si="17"/>
        <v>5.6888888888888856</v>
      </c>
    </row>
    <row r="120" spans="1:9" s="57" customFormat="1" ht="19.5" customHeight="1" x14ac:dyDescent="0.25">
      <c r="A120" s="14">
        <f>A118+0.01</f>
        <v>7.1099999999999977</v>
      </c>
      <c r="B120" s="15"/>
      <c r="C120" s="16" t="s">
        <v>50</v>
      </c>
      <c r="E120" s="91"/>
      <c r="F120" s="35">
        <f t="shared" si="17"/>
        <v>5.6923611111111079</v>
      </c>
    </row>
    <row r="121" spans="1:9" s="57" customFormat="1" ht="19.5" customHeight="1" x14ac:dyDescent="0.25">
      <c r="A121" s="27">
        <f t="shared" ref="A121" si="25">A120+0.001</f>
        <v>7.110999999999998</v>
      </c>
      <c r="B121" s="15" t="s">
        <v>10</v>
      </c>
      <c r="C121" s="75" t="s">
        <v>115</v>
      </c>
      <c r="D121" s="16" t="s">
        <v>7</v>
      </c>
      <c r="E121" s="91">
        <v>5</v>
      </c>
      <c r="F121" s="35">
        <f t="shared" si="17"/>
        <v>5.6923611111111079</v>
      </c>
    </row>
    <row r="122" spans="1:9" s="57" customFormat="1" ht="19.5" customHeight="1" x14ac:dyDescent="0.25">
      <c r="A122" s="14"/>
      <c r="B122" s="47"/>
      <c r="C122" s="58"/>
      <c r="D122" s="58"/>
      <c r="E122" s="91"/>
      <c r="F122" s="35">
        <f t="shared" si="17"/>
        <v>5.6958333333333302</v>
      </c>
    </row>
    <row r="123" spans="1:9" ht="19.5" customHeight="1" x14ac:dyDescent="0.25">
      <c r="A123" s="14">
        <v>8</v>
      </c>
      <c r="B123" s="15" t="s">
        <v>10</v>
      </c>
      <c r="C123" s="53" t="s">
        <v>19</v>
      </c>
      <c r="D123" s="56"/>
      <c r="E123" s="93"/>
      <c r="F123" s="35">
        <f t="shared" si="17"/>
        <v>5.6958333333333302</v>
      </c>
      <c r="I123" s="59"/>
    </row>
    <row r="124" spans="1:9" ht="19.5" customHeight="1" x14ac:dyDescent="0.25">
      <c r="A124" s="14">
        <f t="shared" ref="A124:A129" si="26">A123+0.01</f>
        <v>8.01</v>
      </c>
      <c r="B124" s="15" t="s">
        <v>10</v>
      </c>
      <c r="C124" s="53" t="s">
        <v>51</v>
      </c>
      <c r="D124" s="56" t="s">
        <v>7</v>
      </c>
      <c r="E124" s="93">
        <v>5</v>
      </c>
      <c r="F124" s="35">
        <f t="shared" si="17"/>
        <v>5.6958333333333302</v>
      </c>
      <c r="I124" s="59"/>
    </row>
    <row r="125" spans="1:9" ht="19.5" customHeight="1" x14ac:dyDescent="0.25">
      <c r="A125" s="27">
        <f t="shared" ref="A125:A127" si="27">A124+0.001</f>
        <v>8.0109999999999992</v>
      </c>
      <c r="B125" s="15" t="s">
        <v>10</v>
      </c>
      <c r="C125" s="53" t="s">
        <v>104</v>
      </c>
      <c r="D125" s="56" t="s">
        <v>7</v>
      </c>
      <c r="E125" s="93">
        <v>10</v>
      </c>
      <c r="F125" s="35">
        <f t="shared" si="17"/>
        <v>5.6993055555555525</v>
      </c>
      <c r="I125" s="59"/>
    </row>
    <row r="126" spans="1:9" ht="19.5" customHeight="1" x14ac:dyDescent="0.25">
      <c r="A126" s="27">
        <f t="shared" si="27"/>
        <v>8.0119999999999987</v>
      </c>
      <c r="B126" s="15" t="s">
        <v>13</v>
      </c>
      <c r="C126" s="53" t="s">
        <v>122</v>
      </c>
      <c r="D126" s="56" t="s">
        <v>59</v>
      </c>
      <c r="E126" s="93">
        <v>5</v>
      </c>
      <c r="F126" s="35">
        <f t="shared" si="17"/>
        <v>5.7062499999999972</v>
      </c>
      <c r="I126" s="59"/>
    </row>
    <row r="127" spans="1:9" ht="19.5" customHeight="1" x14ac:dyDescent="0.25">
      <c r="A127" s="27">
        <f t="shared" si="27"/>
        <v>8.0129999999999981</v>
      </c>
      <c r="B127" s="15" t="s">
        <v>10</v>
      </c>
      <c r="C127" s="53" t="s">
        <v>105</v>
      </c>
      <c r="D127" s="56" t="s">
        <v>41</v>
      </c>
      <c r="E127" s="93">
        <v>5</v>
      </c>
      <c r="F127" s="35">
        <f t="shared" si="17"/>
        <v>5.7097222222222195</v>
      </c>
      <c r="I127" s="59"/>
    </row>
    <row r="128" spans="1:9" ht="19.5" customHeight="1" x14ac:dyDescent="0.25">
      <c r="A128" s="14">
        <f>A124+0.01</f>
        <v>8.02</v>
      </c>
      <c r="B128" s="15" t="s">
        <v>10</v>
      </c>
      <c r="C128" s="53" t="s">
        <v>54</v>
      </c>
      <c r="D128" s="56"/>
      <c r="E128" s="93">
        <v>5</v>
      </c>
      <c r="F128" s="35">
        <f t="shared" si="17"/>
        <v>5.7131944444444418</v>
      </c>
      <c r="I128" s="59"/>
    </row>
    <row r="129" spans="1:9" ht="19.5" customHeight="1" x14ac:dyDescent="0.25">
      <c r="A129" s="14">
        <f t="shared" si="26"/>
        <v>8.0299999999999994</v>
      </c>
      <c r="B129" s="15"/>
      <c r="C129" s="53" t="s">
        <v>52</v>
      </c>
      <c r="D129" s="56"/>
      <c r="E129" s="93"/>
      <c r="F129" s="35">
        <f t="shared" si="17"/>
        <v>5.7166666666666641</v>
      </c>
      <c r="I129" s="59"/>
    </row>
    <row r="130" spans="1:9" ht="19.5" customHeight="1" x14ac:dyDescent="0.25">
      <c r="A130" s="152">
        <f>A129+0.001</f>
        <v>8.0309999999999988</v>
      </c>
      <c r="B130" s="153" t="s">
        <v>10</v>
      </c>
      <c r="C130" s="154" t="s">
        <v>20</v>
      </c>
      <c r="D130" s="155" t="s">
        <v>21</v>
      </c>
      <c r="E130" s="191">
        <v>0</v>
      </c>
      <c r="F130" s="35">
        <f t="shared" si="17"/>
        <v>5.7166666666666641</v>
      </c>
      <c r="I130" s="59"/>
    </row>
    <row r="131" spans="1:9" s="62" customFormat="1" ht="19.5" customHeight="1" x14ac:dyDescent="0.25">
      <c r="A131" s="27">
        <f>A130+0.001</f>
        <v>8.0319999999999983</v>
      </c>
      <c r="B131" s="60" t="s">
        <v>10</v>
      </c>
      <c r="C131" s="76" t="s">
        <v>22</v>
      </c>
      <c r="D131" s="47" t="s">
        <v>23</v>
      </c>
      <c r="E131" s="91">
        <v>3</v>
      </c>
      <c r="F131" s="35">
        <f t="shared" si="17"/>
        <v>5.7166666666666641</v>
      </c>
      <c r="I131" s="63"/>
    </row>
    <row r="132" spans="1:9" s="62" customFormat="1" ht="19.5" customHeight="1" x14ac:dyDescent="0.25">
      <c r="A132" s="27">
        <f>A131+0.001</f>
        <v>8.0329999999999977</v>
      </c>
      <c r="B132" s="60" t="s">
        <v>10</v>
      </c>
      <c r="C132" s="81" t="s">
        <v>145</v>
      </c>
      <c r="D132" s="72" t="s">
        <v>59</v>
      </c>
      <c r="E132" s="92">
        <v>5</v>
      </c>
      <c r="F132" s="35">
        <f t="shared" si="17"/>
        <v>5.7187499999999973</v>
      </c>
      <c r="I132" s="63"/>
    </row>
    <row r="133" spans="1:9" s="62" customFormat="1" ht="19.5" customHeight="1" x14ac:dyDescent="0.25">
      <c r="A133" s="27">
        <f>A132+0.001</f>
        <v>8.0339999999999971</v>
      </c>
      <c r="B133" s="60" t="s">
        <v>8</v>
      </c>
      <c r="C133" s="81" t="s">
        <v>66</v>
      </c>
      <c r="D133" s="72" t="s">
        <v>60</v>
      </c>
      <c r="E133" s="92">
        <v>5</v>
      </c>
      <c r="F133" s="35">
        <f t="shared" si="17"/>
        <v>5.7222222222222197</v>
      </c>
      <c r="I133" s="63"/>
    </row>
    <row r="134" spans="1:9" s="62" customFormat="1" ht="19.5" customHeight="1" x14ac:dyDescent="0.25">
      <c r="A134" s="27">
        <f>A133+0.001</f>
        <v>8.0349999999999966</v>
      </c>
      <c r="B134" s="60" t="s">
        <v>8</v>
      </c>
      <c r="C134" s="81" t="s">
        <v>67</v>
      </c>
      <c r="D134" s="72" t="s">
        <v>60</v>
      </c>
      <c r="E134" s="92">
        <v>5</v>
      </c>
      <c r="F134" s="35">
        <f t="shared" si="17"/>
        <v>5.725694444444442</v>
      </c>
      <c r="I134" s="63"/>
    </row>
    <row r="135" spans="1:9" s="62" customFormat="1" ht="19.5" customHeight="1" x14ac:dyDescent="0.25">
      <c r="A135" s="27">
        <f>A134+0.001</f>
        <v>8.035999999999996</v>
      </c>
      <c r="B135" s="60" t="s">
        <v>10</v>
      </c>
      <c r="C135" s="81" t="s">
        <v>146</v>
      </c>
      <c r="D135" s="72" t="s">
        <v>49</v>
      </c>
      <c r="E135" s="92">
        <v>5</v>
      </c>
      <c r="F135" s="35">
        <f t="shared" si="17"/>
        <v>5.7291666666666643</v>
      </c>
      <c r="I135" s="63"/>
    </row>
    <row r="136" spans="1:9" ht="19.5" customHeight="1" x14ac:dyDescent="0.25">
      <c r="A136" s="26">
        <f>A129+0.01</f>
        <v>8.0399999999999991</v>
      </c>
      <c r="B136" s="15" t="s">
        <v>10</v>
      </c>
      <c r="C136" s="73" t="s">
        <v>53</v>
      </c>
      <c r="D136" s="74"/>
      <c r="E136" s="92">
        <v>5</v>
      </c>
      <c r="F136" s="35">
        <f t="shared" si="17"/>
        <v>5.7326388888888866</v>
      </c>
      <c r="I136" s="59"/>
    </row>
    <row r="137" spans="1:9" s="64" customFormat="1" ht="19.5" customHeight="1" x14ac:dyDescent="0.25">
      <c r="A137" s="27">
        <f t="shared" ref="A137:A142" si="28">A136+0.001</f>
        <v>8.0409999999999986</v>
      </c>
      <c r="B137" s="47" t="s">
        <v>10</v>
      </c>
      <c r="C137" s="77" t="s">
        <v>55</v>
      </c>
      <c r="D137" s="15" t="s">
        <v>49</v>
      </c>
      <c r="E137" s="98">
        <v>1</v>
      </c>
      <c r="F137" s="35">
        <f t="shared" si="17"/>
        <v>5.7361111111111089</v>
      </c>
      <c r="I137" s="65"/>
    </row>
    <row r="138" spans="1:9" s="64" customFormat="1" ht="19.5" customHeight="1" x14ac:dyDescent="0.25">
      <c r="A138" s="27">
        <f t="shared" si="28"/>
        <v>8.041999999999998</v>
      </c>
      <c r="B138" s="47" t="s">
        <v>10</v>
      </c>
      <c r="C138" s="77" t="s">
        <v>56</v>
      </c>
      <c r="D138" s="15" t="s">
        <v>15</v>
      </c>
      <c r="E138" s="98">
        <v>1</v>
      </c>
      <c r="F138" s="35">
        <f t="shared" ref="F138:F145" si="29">F137+TIME(0,E137,0)</f>
        <v>5.736805555555553</v>
      </c>
      <c r="I138" s="65"/>
    </row>
    <row r="139" spans="1:9" s="64" customFormat="1" ht="19.5" customHeight="1" x14ac:dyDescent="0.25">
      <c r="A139" s="28">
        <f t="shared" si="28"/>
        <v>8.0429999999999975</v>
      </c>
      <c r="B139" s="52" t="s">
        <v>10</v>
      </c>
      <c r="C139" s="78" t="s">
        <v>57</v>
      </c>
      <c r="D139" s="32" t="s">
        <v>97</v>
      </c>
      <c r="E139" s="99">
        <v>5</v>
      </c>
      <c r="F139" s="35">
        <f t="shared" si="29"/>
        <v>5.7374999999999972</v>
      </c>
      <c r="I139" s="65"/>
    </row>
    <row r="140" spans="1:9" ht="19.5" customHeight="1" x14ac:dyDescent="0.25">
      <c r="A140" s="27">
        <f t="shared" si="28"/>
        <v>8.0439999999999969</v>
      </c>
      <c r="B140" s="52" t="s">
        <v>10</v>
      </c>
      <c r="C140" s="79" t="s">
        <v>24</v>
      </c>
      <c r="D140" s="52" t="s">
        <v>12</v>
      </c>
      <c r="E140" s="90">
        <v>5</v>
      </c>
      <c r="F140" s="35">
        <f t="shared" si="29"/>
        <v>5.7409722222222195</v>
      </c>
    </row>
    <row r="141" spans="1:9" ht="19.5" customHeight="1" x14ac:dyDescent="0.25">
      <c r="A141" s="27">
        <f t="shared" si="28"/>
        <v>8.0449999999999964</v>
      </c>
      <c r="B141" s="47" t="s">
        <v>10</v>
      </c>
      <c r="C141" s="76" t="s">
        <v>32</v>
      </c>
      <c r="D141" s="47" t="s">
        <v>25</v>
      </c>
      <c r="E141" s="91">
        <v>1</v>
      </c>
      <c r="F141" s="35">
        <f t="shared" si="29"/>
        <v>5.7444444444444418</v>
      </c>
    </row>
    <row r="142" spans="1:9" ht="19.5" customHeight="1" x14ac:dyDescent="0.25">
      <c r="A142" s="29">
        <f t="shared" si="28"/>
        <v>8.0459999999999958</v>
      </c>
      <c r="B142" s="66" t="s">
        <v>29</v>
      </c>
      <c r="C142" s="80" t="s">
        <v>30</v>
      </c>
      <c r="D142" s="66" t="s">
        <v>25</v>
      </c>
      <c r="E142" s="100">
        <v>0</v>
      </c>
      <c r="F142" s="129">
        <f t="shared" si="29"/>
        <v>5.7451388888888859</v>
      </c>
    </row>
    <row r="143" spans="1:9" ht="19.5" customHeight="1" x14ac:dyDescent="0.25">
      <c r="A143" s="14">
        <f>A136+0.01</f>
        <v>8.0499999999999989</v>
      </c>
      <c r="B143" s="47" t="s">
        <v>10</v>
      </c>
      <c r="C143" s="48" t="s">
        <v>26</v>
      </c>
      <c r="D143" s="47" t="s">
        <v>27</v>
      </c>
      <c r="E143" s="91">
        <v>3</v>
      </c>
      <c r="F143" s="35">
        <f t="shared" si="29"/>
        <v>5.7451388888888859</v>
      </c>
    </row>
    <row r="144" spans="1:9" ht="25.5" customHeight="1" x14ac:dyDescent="0.25">
      <c r="A144" s="25">
        <f t="shared" ref="A144:A145" si="30">A143+0.01</f>
        <v>8.0599999999999987</v>
      </c>
      <c r="B144" s="68" t="s">
        <v>29</v>
      </c>
      <c r="C144" s="67" t="s">
        <v>127</v>
      </c>
      <c r="D144" s="66" t="s">
        <v>12</v>
      </c>
      <c r="E144" s="100">
        <v>0</v>
      </c>
      <c r="F144" s="129">
        <f t="shared" si="29"/>
        <v>5.7472222222222191</v>
      </c>
    </row>
    <row r="145" spans="1:6" ht="19.5" customHeight="1" x14ac:dyDescent="0.25">
      <c r="A145" s="25">
        <f t="shared" si="30"/>
        <v>8.0699999999999985</v>
      </c>
      <c r="B145" s="68" t="s">
        <v>29</v>
      </c>
      <c r="C145" s="67" t="s">
        <v>128</v>
      </c>
      <c r="D145" s="66" t="s">
        <v>12</v>
      </c>
      <c r="E145" s="100">
        <v>0</v>
      </c>
      <c r="F145" s="129">
        <f t="shared" si="29"/>
        <v>5.7472222222222191</v>
      </c>
    </row>
    <row r="146" spans="1:6" ht="19.5" customHeight="1" x14ac:dyDescent="0.25">
      <c r="A146" s="14"/>
      <c r="B146" s="47"/>
      <c r="C146" s="48"/>
      <c r="D146" s="47"/>
      <c r="E146" s="91"/>
      <c r="F146" s="61"/>
    </row>
    <row r="147" spans="1:6" ht="19.5" customHeight="1" x14ac:dyDescent="0.25">
      <c r="A147" s="17">
        <v>10</v>
      </c>
      <c r="B147" s="69"/>
      <c r="C147" s="18" t="s">
        <v>28</v>
      </c>
      <c r="D147" s="19" t="s">
        <v>7</v>
      </c>
      <c r="E147" s="101"/>
      <c r="F147" s="70">
        <f>TIME(18,0,0)</f>
        <v>0.75</v>
      </c>
    </row>
  </sheetData>
  <mergeCells count="21">
    <mergeCell ref="A30:A31"/>
    <mergeCell ref="B30:B31"/>
    <mergeCell ref="D30:D31"/>
    <mergeCell ref="E30:E31"/>
    <mergeCell ref="F30:F31"/>
    <mergeCell ref="A103:A104"/>
    <mergeCell ref="B103:B104"/>
    <mergeCell ref="D103:D104"/>
    <mergeCell ref="E103:E104"/>
    <mergeCell ref="A105:A106"/>
    <mergeCell ref="B105:B106"/>
    <mergeCell ref="D105:D106"/>
    <mergeCell ref="E105:E106"/>
    <mergeCell ref="A114:A115"/>
    <mergeCell ref="B114:B115"/>
    <mergeCell ref="D114:D115"/>
    <mergeCell ref="E114:E115"/>
    <mergeCell ref="D116:D117"/>
    <mergeCell ref="E116:E117"/>
    <mergeCell ref="B116:B117"/>
    <mergeCell ref="A116:A117"/>
  </mergeCells>
  <conditionalFormatting sqref="A7:B7">
    <cfRule type="expression" priority="1" stopIfTrue="1">
      <formula>FIND("*",CONCATENATE($B1,"*"))&lt;=LEN($B1)</formula>
    </cfRule>
  </conditionalFormatting>
  <hyperlinks>
    <hyperlink ref="C117" r:id="rId1"/>
    <hyperlink ref="C115" r:id="rId2"/>
    <hyperlink ref="C104" r:id="rId3"/>
    <hyperlink ref="C106" r:id="rId4"/>
    <hyperlink ref="C31" r:id="rId5"/>
  </hyperlinks>
  <pageMargins left="0.5" right="0.25" top="0.5" bottom="0.5" header="0.5" footer="0.5"/>
  <pageSetup fitToWidth="0" fitToHeight="0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2014-07-18T19:12:16Z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