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80" windowWidth="13785" windowHeight="11700"/>
  </bookViews>
  <sheets>
    <sheet name="EC_Opening_Agenda" sheetId="1" r:id="rId1"/>
  </sheets>
  <definedNames>
    <definedName name="Excel_BuiltIn_Print_Area_1_1">EC_Opening_Agenda!$A$1:$F$63</definedName>
    <definedName name="_xlnm.Print_Area" localSheetId="0">EC_Opening_Agenda!$A$1:$F$64</definedName>
    <definedName name="Print_Area_MI">EC_Opening_Agenda!$A$1:$E$39</definedName>
    <definedName name="PRINT_AREA_MI_1">EC_Opening_Agenda!$A$1:$E$39</definedName>
  </definedNames>
  <calcPr calcId="144525" concurrentCalc="0"/>
</workbook>
</file>

<file path=xl/calcChain.xml><?xml version="1.0" encoding="utf-8"?>
<calcChain xmlns="http://schemas.openxmlformats.org/spreadsheetml/2006/main">
  <c r="F30" i="1" l="1"/>
  <c r="F29" i="1"/>
  <c r="A29" i="1"/>
  <c r="A59" i="1"/>
  <c r="A60" i="1"/>
  <c r="F9" i="1"/>
  <c r="F10" i="1"/>
  <c r="F11" i="1"/>
  <c r="F12" i="1"/>
  <c r="F13" i="1"/>
  <c r="F14" i="1"/>
  <c r="F15" i="1"/>
  <c r="F16" i="1"/>
  <c r="F17" i="1"/>
  <c r="F18" i="1"/>
  <c r="F20" i="1"/>
  <c r="F21" i="1"/>
  <c r="F22" i="1"/>
  <c r="F23" i="1"/>
  <c r="F24" i="1"/>
  <c r="F25" i="1"/>
  <c r="F26" i="1"/>
  <c r="F27" i="1"/>
  <c r="F28" i="1"/>
  <c r="F31" i="1"/>
  <c r="F32" i="1"/>
  <c r="F33" i="1"/>
  <c r="F34" i="1"/>
  <c r="F35" i="1"/>
  <c r="F36" i="1"/>
  <c r="A31" i="1"/>
  <c r="A32" i="1"/>
  <c r="A33" i="1"/>
  <c r="A34" i="1"/>
  <c r="A35" i="1"/>
  <c r="A36" i="1"/>
  <c r="A20" i="1"/>
  <c r="A21" i="1"/>
  <c r="A22" i="1"/>
  <c r="A23" i="1"/>
  <c r="A24" i="1"/>
  <c r="A25" i="1"/>
  <c r="A26" i="1"/>
  <c r="A39" i="1"/>
  <c r="A40" i="1"/>
  <c r="A41" i="1"/>
  <c r="F37" i="1"/>
  <c r="F38" i="1"/>
  <c r="F39" i="1"/>
  <c r="F40" i="1"/>
  <c r="F41" i="1"/>
  <c r="F42" i="1"/>
  <c r="A37" i="1"/>
  <c r="F43" i="1"/>
  <c r="F44" i="1"/>
  <c r="F45" i="1"/>
  <c r="F47" i="1"/>
  <c r="F48" i="1"/>
  <c r="F50" i="1"/>
  <c r="F52" i="1"/>
  <c r="F54" i="1"/>
  <c r="F56" i="1"/>
  <c r="F57" i="1"/>
  <c r="A48" i="1"/>
  <c r="A50" i="1"/>
  <c r="A52" i="1"/>
  <c r="A54" i="1"/>
  <c r="A56" i="1"/>
  <c r="A57" i="1"/>
  <c r="F55" i="1"/>
  <c r="F53" i="1"/>
  <c r="F51" i="1"/>
  <c r="A43" i="1"/>
  <c r="A44" i="1"/>
  <c r="A45" i="1"/>
  <c r="F58" i="1"/>
  <c r="F59" i="1"/>
  <c r="A58" i="1"/>
  <c r="A19" i="1"/>
  <c r="A27" i="1"/>
  <c r="A28" i="1"/>
  <c r="A11" i="1"/>
  <c r="A12" i="1"/>
</calcChain>
</file>

<file path=xl/sharedStrings.xml><?xml version="1.0" encoding="utf-8"?>
<sst xmlns="http://schemas.openxmlformats.org/spreadsheetml/2006/main" count="149" uniqueCount="81">
  <si>
    <t>AGENDA  -  IEEE 802 LMSC EXECUTIVE COMMITTEE MEETING</t>
  </si>
  <si>
    <t>Monday 8:00AM -10:30AM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</si>
  <si>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</si>
  <si>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</si>
  <si>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</si>
  <si>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</si>
  <si>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</si>
  <si>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</si>
  <si>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</si>
  <si>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</si>
  <si>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</si>
  <si>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</si>
  <si>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</si>
  <si>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EC member affiliation updates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</si>
  <si>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</si>
  <si>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</si>
  <si>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</si>
  <si>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</si>
  <si>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</si>
  <si>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</si>
  <si>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Tutorial Schedule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</si>
  <si>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</si>
  <si>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</si>
  <si>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</si>
  <si>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</si>
  <si>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</si>
  <si>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</si>
  <si>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</si>
  <si>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Kraemer/Myles</t>
  </si>
  <si>
    <t>Rosdahl</t>
  </si>
  <si>
    <t>Treasurer's report</t>
  </si>
  <si>
    <t>Chaplin</t>
  </si>
  <si>
    <t>Document publication priority update</t>
  </si>
  <si>
    <t>Nikolich / DAmbrosia</t>
  </si>
  <si>
    <t>EC meeting schedule (rules, SA, etc.)</t>
  </si>
  <si>
    <t>Action Item Review</t>
  </si>
  <si>
    <t>ADJOURN SEC MEETING</t>
  </si>
  <si>
    <t>ME - Motion, External        MI - Motion, Internal</t>
  </si>
  <si>
    <t>DT- Discussion Topic           II - Information Item</t>
  </si>
  <si>
    <t>Fee Waivers: Staff and Invited Guest TBD</t>
  </si>
  <si>
    <t>D'Ambrosia</t>
  </si>
  <si>
    <t>Future venue contract status &amp; Vendor Contract Renewal Status</t>
  </si>
  <si>
    <t>10:30AM</t>
  </si>
  <si>
    <t>APPROVE Motion: Approve  minutes of Nov 2013 Opening Meeting,  2013_11_11_Open_Minutes_R0.pdf</t>
  </si>
  <si>
    <t>APPROVE Motion: Approve  minutes of Nov 2013 Closing Meeting,  2013_11_15_Close_Minutes_R0.pdf</t>
  </si>
  <si>
    <t>IEEE 802 Mktg Mission Update</t>
  </si>
  <si>
    <t>EC Election/Confirmation Process Review</t>
  </si>
  <si>
    <t>Nikolich / D'Ambrosia</t>
  </si>
  <si>
    <t xml:space="preserve">802 JTC1 Standing Committee Status Report </t>
  </si>
  <si>
    <t>1905.1 Liaison Request Update</t>
  </si>
  <si>
    <t>IETF Liaison Status Report</t>
  </si>
  <si>
    <t>Thaler</t>
  </si>
  <si>
    <t>802 ITU Standing Committee Status Report</t>
  </si>
  <si>
    <t>Chair's Opening Report</t>
  </si>
  <si>
    <t>Officers / 802 Reports</t>
  </si>
  <si>
    <t>Standing Committee Reports</t>
  </si>
  <si>
    <t>Liaison Reports</t>
  </si>
  <si>
    <t>IEEE-SA Reports</t>
  </si>
  <si>
    <t>802.24 Scope Discussion</t>
  </si>
  <si>
    <t>Kim</t>
  </si>
  <si>
    <t>GETIEEE 802 Program Update</t>
  </si>
  <si>
    <t>Draft IEEE 802 Replyt to ITU-R Question 263/1</t>
  </si>
  <si>
    <t>Lynch</t>
  </si>
  <si>
    <t>ME*</t>
  </si>
  <si>
    <t xml:space="preserve">Ref: https://mentor.ieee.org/802.18/dcn/13/18-13-0117-06-0000-802-24-draft-for-itu-r-q236.docx </t>
  </si>
  <si>
    <t xml:space="preserve">Ref: https://mentor.ieee.org/802-ec/dcn/14/ec-14-0015-00-00SA-802-publication-report-2014.pdf  </t>
  </si>
  <si>
    <t>Ref: https://mentor.ieee.org/802-ec/dcn/14/ec-14-0012-00-00SA-802-march-2014-plenary-get-802-update.pdf</t>
  </si>
  <si>
    <t>Global Program Activities Update</t>
  </si>
  <si>
    <t>IT/Tools Update</t>
  </si>
  <si>
    <t>Ref: https://mentor.ieee.org/802-ec/dcn/14/ec-14-0014-00-00SA-802-intl-overview-4-mar-2014.pdf</t>
  </si>
  <si>
    <t>IEEE 802 PR &amp; Marketing Tracking - March 2014</t>
  </si>
  <si>
    <t>Ref: https://mentor.ieee.org/802-ec/dcn/14/ec-14-0013-00-00SA-ieee-802-pr-and-marketing-tracking-march-2014.pdf</t>
  </si>
  <si>
    <t>802 Task Force Draft Agenda</t>
  </si>
  <si>
    <t>Request for Executive Session (15 minutes following SEC Opening Meeting, 3/17) to discuss networking costs/options for future sites.</t>
  </si>
  <si>
    <t>EC telecom recap/action item review</t>
  </si>
  <si>
    <t xml:space="preserve">II* </t>
  </si>
  <si>
    <t>Draft documents to ballot at closing EC meeting</t>
  </si>
  <si>
    <t>APPROVE Motion: Approve  minutes of 04Feb conference call,  2014_02_04_Conf_R0.pdf</t>
  </si>
  <si>
    <t>Nikolich/Soo</t>
  </si>
  <si>
    <t>v03</t>
  </si>
  <si>
    <t>3GPP Liaison Reuqest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</si>
</sst>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30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u/>
      <sz val="12"/>
      <color theme="10"/>
      <name val="Courier New"/>
      <family val="3"/>
    </font>
    <font>
      <u/>
      <sz val="8"/>
      <color theme="10"/>
      <name val="Courier New"/>
      <family val="3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2"/>
      <color theme="0"/>
      <name val="Courier New"/>
      <family val="3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  <xf numFmtId="164" fontId="25" fillId="0" borderId="0" applyNumberFormat="0" applyFill="0" applyBorder="0" applyAlignment="0" applyProtection="0"/>
  </cellStyleXfs>
  <cellXfs count="140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2" fontId="20" fillId="16" borderId="10" xfId="0" applyNumberFormat="1" applyFont="1" applyFill="1" applyBorder="1" applyAlignment="1" applyProtection="1">
      <alignment horizontal="left" vertical="top"/>
    </xf>
    <xf numFmtId="164" fontId="20" fillId="16" borderId="10" xfId="0" applyFont="1" applyFill="1" applyBorder="1" applyAlignment="1">
      <alignment vertical="top"/>
    </xf>
    <xf numFmtId="164" fontId="20" fillId="16" borderId="10" xfId="0" applyFont="1" applyFill="1" applyBorder="1" applyAlignment="1" applyProtection="1">
      <alignment horizontal="left" vertical="top" wrapText="1"/>
    </xf>
    <xf numFmtId="1" fontId="20" fillId="16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0" fillId="20" borderId="0" xfId="0" applyFill="1" applyAlignment="1">
      <alignment vertical="top"/>
    </xf>
    <xf numFmtId="166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/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22" borderId="11" xfId="0" applyNumberFormat="1" applyFont="1" applyFill="1" applyBorder="1" applyAlignment="1" applyProtection="1">
      <alignment horizontal="left"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2" fontId="20" fillId="23" borderId="10" xfId="0" applyNumberFormat="1" applyFont="1" applyFill="1" applyBorder="1" applyAlignment="1" applyProtection="1">
      <alignment horizontal="left" vertical="top"/>
    </xf>
    <xf numFmtId="164" fontId="20" fillId="0" borderId="12" xfId="0" applyFont="1" applyBorder="1" applyAlignment="1">
      <alignment vertical="top"/>
    </xf>
    <xf numFmtId="164" fontId="20" fillId="0" borderId="13" xfId="0" applyFont="1" applyFill="1" applyBorder="1" applyAlignment="1" applyProtection="1">
      <alignment horizontal="left" vertical="top" wrapText="1"/>
    </xf>
    <xf numFmtId="1" fontId="24" fillId="0" borderId="10" xfId="0" applyNumberFormat="1" applyFont="1" applyBorder="1" applyAlignment="1" applyProtection="1">
      <alignment horizontal="right" vertical="top"/>
    </xf>
    <xf numFmtId="164" fontId="20" fillId="0" borderId="16" xfId="0" applyFont="1" applyBorder="1" applyAlignment="1">
      <alignment vertical="top"/>
    </xf>
    <xf numFmtId="164" fontId="27" fillId="18" borderId="10" xfId="0" applyFont="1" applyFill="1" applyBorder="1" applyAlignment="1" applyProtection="1">
      <alignment horizontal="left" vertical="top" wrapText="1" indent="1"/>
    </xf>
    <xf numFmtId="164" fontId="27" fillId="0" borderId="10" xfId="0" applyFont="1" applyFill="1" applyBorder="1" applyAlignment="1" applyProtection="1">
      <alignment horizontal="left" vertical="top" wrapText="1" indent="1"/>
    </xf>
    <xf numFmtId="164" fontId="27" fillId="0" borderId="14" xfId="0" applyFont="1" applyFill="1" applyBorder="1" applyAlignment="1" applyProtection="1">
      <alignment horizontal="left" vertical="top" wrapText="1" indent="1"/>
    </xf>
    <xf numFmtId="164" fontId="27" fillId="0" borderId="15" xfId="0" applyFont="1" applyFill="1" applyBorder="1" applyAlignment="1" applyProtection="1">
      <alignment horizontal="left" vertical="top" wrapText="1" indent="1"/>
    </xf>
    <xf numFmtId="164" fontId="27" fillId="0" borderId="19" xfId="0" applyFont="1" applyFill="1" applyBorder="1" applyAlignment="1" applyProtection="1">
      <alignment horizontal="left" vertical="top" wrapText="1" indent="1"/>
    </xf>
    <xf numFmtId="164" fontId="29" fillId="20" borderId="0" xfId="0" applyFont="1" applyFill="1" applyAlignment="1">
      <alignment vertical="top"/>
    </xf>
    <xf numFmtId="164" fontId="27" fillId="18" borderId="10" xfId="0" applyFont="1" applyFill="1" applyBorder="1" applyAlignment="1" applyProtection="1">
      <alignment horizontal="left" vertical="top" wrapText="1"/>
    </xf>
    <xf numFmtId="164" fontId="27" fillId="0" borderId="10" xfId="0" applyFont="1" applyFill="1" applyBorder="1" applyAlignment="1" applyProtection="1">
      <alignment horizontal="left" vertical="top" wrapText="1"/>
    </xf>
    <xf numFmtId="164" fontId="27" fillId="0" borderId="11" xfId="0" applyFont="1" applyFill="1" applyBorder="1" applyAlignment="1" applyProtection="1">
      <alignment horizontal="left" vertical="top" wrapText="1" indent="1"/>
    </xf>
    <xf numFmtId="164" fontId="28" fillId="0" borderId="11" xfId="0" applyFont="1" applyFill="1" applyBorder="1" applyAlignment="1" applyProtection="1">
      <alignment horizontal="left" vertical="top" wrapText="1" indent="1"/>
    </xf>
    <xf numFmtId="168" fontId="20" fillId="23" borderId="10" xfId="0" applyNumberFormat="1" applyFont="1" applyFill="1" applyBorder="1" applyAlignment="1" applyProtection="1">
      <alignment horizontal="left" vertical="top"/>
    </xf>
    <xf numFmtId="164" fontId="27" fillId="0" borderId="17" xfId="0" applyFont="1" applyFill="1" applyBorder="1" applyAlignment="1" applyProtection="1">
      <alignment horizontal="left" vertical="top" wrapText="1"/>
    </xf>
    <xf numFmtId="164" fontId="27" fillId="0" borderId="11" xfId="0" applyFont="1" applyFill="1" applyBorder="1" applyAlignment="1" applyProtection="1">
      <alignment horizontal="left" vertical="top" wrapText="1"/>
    </xf>
    <xf numFmtId="164" fontId="27" fillId="18" borderId="10" xfId="0" quotePrefix="1" applyFont="1" applyFill="1" applyBorder="1" applyAlignment="1" applyProtection="1">
      <alignment horizontal="left" vertical="top" wrapText="1" indent="1"/>
    </xf>
    <xf numFmtId="2" fontId="20" fillId="14" borderId="11" xfId="0" applyNumberFormat="1" applyFont="1" applyFill="1" applyBorder="1" applyAlignment="1" applyProtection="1">
      <alignment horizontal="left" vertical="top"/>
    </xf>
    <xf numFmtId="164" fontId="27" fillId="0" borderId="18" xfId="0" applyFont="1" applyFill="1" applyBorder="1" applyAlignment="1" applyProtection="1">
      <alignment horizontal="left" vertical="top" wrapText="1" indent="1"/>
    </xf>
    <xf numFmtId="2" fontId="20" fillId="0" borderId="17" xfId="0" applyNumberFormat="1" applyFont="1" applyFill="1" applyBorder="1" applyAlignment="1" applyProtection="1">
      <alignment horizontal="left" vertical="top"/>
    </xf>
    <xf numFmtId="1" fontId="20" fillId="0" borderId="17" xfId="0" applyNumberFormat="1" applyFont="1" applyBorder="1" applyAlignment="1" applyProtection="1">
      <alignment horizontal="right" vertical="top"/>
    </xf>
    <xf numFmtId="165" fontId="20" fillId="0" borderId="17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" fontId="20" fillId="0" borderId="11" xfId="0" applyNumberFormat="1" applyFont="1" applyBorder="1" applyAlignment="1" applyProtection="1">
      <alignment horizontal="right" vertical="top"/>
    </xf>
    <xf numFmtId="165" fontId="20" fillId="0" borderId="11" xfId="0" applyNumberFormat="1" applyFont="1" applyBorder="1" applyAlignment="1" applyProtection="1">
      <alignment horizontal="right" vertical="top"/>
    </xf>
    <xf numFmtId="164" fontId="20" fillId="0" borderId="11" xfId="0" applyFont="1" applyFill="1" applyBorder="1" applyAlignment="1" applyProtection="1">
      <alignment horizontal="left" vertical="top" wrapText="1"/>
    </xf>
    <xf numFmtId="1" fontId="20" fillId="0" borderId="11" xfId="0" applyNumberFormat="1" applyFont="1" applyFill="1" applyBorder="1" applyAlignment="1" applyProtection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27" fillId="23" borderId="11" xfId="0" applyFont="1" applyFill="1" applyBorder="1" applyAlignment="1" applyProtection="1">
      <alignment horizontal="left" vertical="top" wrapText="1" indent="1"/>
    </xf>
    <xf numFmtId="164" fontId="27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6" fillId="23" borderId="11" xfId="46" applyFont="1" applyFill="1" applyBorder="1" applyAlignment="1" applyProtection="1">
      <alignment horizontal="left" vertical="top" wrapText="1" indent="1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horizontal="left" vertical="top"/>
    </xf>
    <xf numFmtId="164" fontId="27" fillId="23" borderId="11" xfId="0" applyFont="1" applyFill="1" applyBorder="1" applyAlignment="1" applyProtection="1">
      <alignment horizontal="left" vertical="top" indent="1"/>
    </xf>
    <xf numFmtId="164" fontId="27" fillId="23" borderId="11" xfId="0" applyFont="1" applyFill="1" applyBorder="1" applyAlignment="1" applyProtection="1">
      <alignment horizontal="left" vertical="top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left" vertical="top"/>
    </xf>
    <xf numFmtId="164" fontId="0" fillId="23" borderId="11" xfId="0" applyFill="1" applyBorder="1" applyAlignment="1">
      <alignment horizontal="left" vertical="top"/>
    </xf>
    <xf numFmtId="164" fontId="26" fillId="23" borderId="11" xfId="46" applyFont="1" applyFill="1" applyBorder="1" applyAlignment="1">
      <alignment horizontal="left" vertical="top" wrapText="1" indent="1"/>
    </xf>
    <xf numFmtId="164" fontId="0" fillId="23" borderId="11" xfId="0" applyFont="1" applyFill="1" applyBorder="1" applyAlignment="1">
      <alignment horizontal="left" vertical="top"/>
    </xf>
    <xf numFmtId="164" fontId="0" fillId="23" borderId="11" xfId="0" applyFill="1" applyBorder="1" applyAlignment="1">
      <alignment horizontal="right" vertical="top"/>
    </xf>
    <xf numFmtId="164" fontId="21" fillId="23" borderId="11" xfId="0" applyFont="1" applyFill="1" applyBorder="1" applyAlignment="1">
      <alignment horizontal="left" vertical="top" wrapText="1" indent="1"/>
    </xf>
    <xf numFmtId="164" fontId="20" fillId="20" borderId="11" xfId="0" applyFont="1" applyFill="1" applyBorder="1" applyAlignment="1">
      <alignment horizontal="left" vertical="top"/>
    </xf>
    <xf numFmtId="164" fontId="27" fillId="20" borderId="11" xfId="0" applyFont="1" applyFill="1" applyBorder="1" applyAlignment="1" applyProtection="1">
      <alignment horizontal="left" vertical="top" indent="1"/>
    </xf>
    <xf numFmtId="164" fontId="27" fillId="20" borderId="11" xfId="0" applyFont="1" applyFill="1" applyBorder="1" applyAlignment="1">
      <alignment horizontal="left" vertical="top"/>
    </xf>
    <xf numFmtId="164" fontId="27" fillId="20" borderId="11" xfId="0" applyFont="1" applyFill="1" applyBorder="1" applyAlignment="1">
      <alignment horizontal="right" vertical="top"/>
    </xf>
    <xf numFmtId="1" fontId="20" fillId="0" borderId="11" xfId="0" applyNumberFormat="1" applyFont="1" applyBorder="1" applyAlignment="1" applyProtection="1">
      <alignment vertical="top"/>
    </xf>
    <xf numFmtId="1" fontId="20" fillId="14" borderId="11" xfId="0" applyNumberFormat="1" applyFont="1" applyFill="1" applyBorder="1" applyAlignment="1" applyProtection="1">
      <alignment vertical="top"/>
    </xf>
    <xf numFmtId="165" fontId="20" fillId="21" borderId="11" xfId="0" applyNumberFormat="1" applyFont="1" applyFill="1" applyBorder="1" applyAlignment="1" applyProtection="1">
      <alignment horizontal="right" vertical="top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Hyperlink" xfId="46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-ec/dcn/14/ec-14-0012-00-00SA-802-march-2014-plenary-get-802-update.pdf" TargetMode="External"/><Relationship Id="rId2" Type="http://schemas.openxmlformats.org/officeDocument/2006/relationships/hyperlink" Target="https://mentor.ieee.org/802-ec/dcn/14/ec-14-0015-00-00SA-802-publication-report-2014.pdf" TargetMode="External"/><Relationship Id="rId1" Type="http://schemas.openxmlformats.org/officeDocument/2006/relationships/hyperlink" Target="https://mentor.ieee.org/802.18/dcn/13/18-13-0117-06-0000-802-24-draft-for-itu-r-q236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mentor.ieee.org/802-ec/dcn/14/ec-14-0013-00-00SA-ieee-802-pr-and-marketing-tracking-march-2014.pdf" TargetMode="External"/><Relationship Id="rId4" Type="http://schemas.openxmlformats.org/officeDocument/2006/relationships/hyperlink" Target="https://mentor.ieee.org/802-ec/dcn/14/ec-14-0014-00-00SA-802-intl-overview-4-mar-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8"/>
  <sheetViews>
    <sheetView tabSelected="1" zoomScaleNormal="100" workbookViewId="0">
      <selection activeCell="J53" sqref="J53"/>
    </sheetView>
  </sheetViews>
  <sheetFormatPr defaultRowHeight="15.75" x14ac:dyDescent="0.25"/>
  <cols>
    <col min="1" max="1" width="3.8984375" style="7" customWidth="1"/>
    <col min="2" max="2" width="3.296875" style="7" customWidth="1"/>
    <col min="3" max="3" width="42.09765625" style="69" customWidth="1"/>
    <col min="4" max="4" width="11.8984375" style="69" customWidth="1"/>
    <col min="5" max="5" width="3" style="70" customWidth="1"/>
    <col min="6" max="6" width="6.09765625" style="71" customWidth="1"/>
    <col min="7" max="7" width="3.59765625" style="7" customWidth="1"/>
    <col min="8" max="8" width="3" style="72" hidden="1" customWidth="1"/>
    <col min="9" max="9" width="3.8984375" style="7" hidden="1" customWidth="1"/>
    <col min="10" max="10" width="39.59765625" style="7" customWidth="1"/>
    <col min="11" max="254" width="9.3984375" style="7" customWidth="1"/>
    <col min="255" max="1023" width="9.3984375" customWidth="1"/>
    <col min="1024" max="1024" width="8.796875" customWidth="1"/>
  </cols>
  <sheetData>
    <row r="1" spans="1:254" x14ac:dyDescent="0.25">
      <c r="A1" s="1" t="s">
        <v>79</v>
      </c>
      <c r="B1" s="2"/>
      <c r="C1" s="3" t="s">
        <v>0</v>
      </c>
      <c r="D1" s="4"/>
      <c r="E1" s="5"/>
      <c r="F1" s="6"/>
      <c r="H1" s="8"/>
    </row>
    <row r="2" spans="1:254" x14ac:dyDescent="0.25">
      <c r="A2" s="2"/>
      <c r="B2" s="2"/>
      <c r="C2" s="3" t="s">
        <v>1</v>
      </c>
      <c r="D2" s="4"/>
      <c r="E2" s="5"/>
      <c r="F2" s="6"/>
      <c r="H2" s="8"/>
    </row>
    <row r="3" spans="1:254" x14ac:dyDescent="0.25">
      <c r="A3" s="2"/>
      <c r="B3" s="2"/>
      <c r="C3" s="3"/>
      <c r="D3" s="4"/>
      <c r="E3" s="5"/>
      <c r="F3" s="6"/>
      <c r="H3" s="8"/>
    </row>
    <row r="4" spans="1:254" x14ac:dyDescent="0.25">
      <c r="A4" s="9" t="s">
        <v>2</v>
      </c>
      <c r="B4" s="10" t="s">
        <v>3</v>
      </c>
      <c r="C4" s="4" t="s">
        <v>4</v>
      </c>
      <c r="D4" s="4"/>
      <c r="E4" s="11" t="s">
        <v>3</v>
      </c>
      <c r="F4" s="12" t="s">
        <v>3</v>
      </c>
      <c r="H4" s="13" t="s">
        <v>3</v>
      </c>
    </row>
    <row r="5" spans="1:254" x14ac:dyDescent="0.25">
      <c r="A5" s="14"/>
      <c r="B5" s="15"/>
      <c r="C5" s="16" t="s">
        <v>5</v>
      </c>
      <c r="D5" s="17"/>
      <c r="E5" s="18"/>
      <c r="F5" s="19"/>
      <c r="H5" s="20"/>
    </row>
    <row r="6" spans="1:254" x14ac:dyDescent="0.25">
      <c r="A6" s="21"/>
      <c r="B6" s="22"/>
      <c r="C6" s="23" t="s">
        <v>6</v>
      </c>
      <c r="D6" s="24"/>
      <c r="E6" s="25"/>
      <c r="F6" s="26"/>
      <c r="H6" s="27"/>
    </row>
    <row r="7" spans="1:254" x14ac:dyDescent="0.25">
      <c r="A7" s="28"/>
      <c r="B7" s="10"/>
      <c r="C7" s="29"/>
      <c r="D7" s="30"/>
      <c r="E7" s="31"/>
      <c r="F7" s="32"/>
      <c r="H7" s="33"/>
    </row>
    <row r="8" spans="1:254" x14ac:dyDescent="0.25">
      <c r="A8" s="34">
        <v>1</v>
      </c>
      <c r="B8" s="2"/>
      <c r="C8" s="29" t="s">
        <v>7</v>
      </c>
      <c r="D8" s="29" t="s">
        <v>8</v>
      </c>
      <c r="E8" s="35">
        <v>1</v>
      </c>
      <c r="F8" s="12">
        <v>0.33333333333333331</v>
      </c>
      <c r="H8" s="36">
        <v>6.9444444444444436E-4</v>
      </c>
    </row>
    <row r="9" spans="1:254" x14ac:dyDescent="0.25">
      <c r="A9" s="34">
        <v>2</v>
      </c>
      <c r="B9" s="2" t="s">
        <v>9</v>
      </c>
      <c r="C9" s="29" t="s">
        <v>10</v>
      </c>
      <c r="D9" s="29" t="s">
        <v>8</v>
      </c>
      <c r="E9" s="35">
        <v>10</v>
      </c>
      <c r="F9" s="12">
        <f t="shared" ref="F9:F59" si="0">F8+TIME(0,E8,0)</f>
        <v>0.33402777777777776</v>
      </c>
      <c r="H9" s="36">
        <v>6.9444444444444449E-3</v>
      </c>
    </row>
    <row r="10" spans="1:254" ht="27.75" customHeight="1" x14ac:dyDescent="0.25">
      <c r="A10" s="37">
        <v>3</v>
      </c>
      <c r="B10" s="21" t="s">
        <v>11</v>
      </c>
      <c r="C10" s="23" t="s">
        <v>43</v>
      </c>
      <c r="D10" s="23" t="s">
        <v>40</v>
      </c>
      <c r="E10" s="38">
        <v>0</v>
      </c>
      <c r="F10" s="26">
        <f t="shared" si="0"/>
        <v>0.34097222222222218</v>
      </c>
      <c r="H10" s="39">
        <v>0</v>
      </c>
    </row>
    <row r="11" spans="1:254" ht="25.5" customHeight="1" x14ac:dyDescent="0.25">
      <c r="A11" s="37">
        <f t="shared" ref="A11:A12" si="1">A10+0.01</f>
        <v>3.01</v>
      </c>
      <c r="B11" s="21" t="s">
        <v>11</v>
      </c>
      <c r="C11" s="23" t="s">
        <v>44</v>
      </c>
      <c r="D11" s="23" t="s">
        <v>40</v>
      </c>
      <c r="E11" s="38">
        <v>0</v>
      </c>
      <c r="F11" s="26">
        <f t="shared" si="0"/>
        <v>0.34097222222222218</v>
      </c>
      <c r="H11" s="39"/>
    </row>
    <row r="12" spans="1:254" ht="26.25" customHeight="1" x14ac:dyDescent="0.25">
      <c r="A12" s="37">
        <f t="shared" si="1"/>
        <v>3.0199999999999996</v>
      </c>
      <c r="B12" s="21" t="s">
        <v>11</v>
      </c>
      <c r="C12" s="23" t="s">
        <v>77</v>
      </c>
      <c r="D12" s="23" t="s">
        <v>40</v>
      </c>
      <c r="E12" s="38">
        <v>0</v>
      </c>
      <c r="F12" s="26">
        <f t="shared" si="0"/>
        <v>0.34097222222222218</v>
      </c>
      <c r="H12" s="39"/>
    </row>
    <row r="13" spans="1:254" s="81" customFormat="1" ht="17.25" customHeight="1" x14ac:dyDescent="0.25">
      <c r="A13" s="37">
        <v>4.01</v>
      </c>
      <c r="B13" s="21" t="s">
        <v>12</v>
      </c>
      <c r="C13" s="23" t="s">
        <v>13</v>
      </c>
      <c r="D13" s="23" t="s">
        <v>8</v>
      </c>
      <c r="E13" s="38">
        <v>0</v>
      </c>
      <c r="F13" s="26">
        <f>F10+TIME(0,E10,0)</f>
        <v>0.34097222222222218</v>
      </c>
      <c r="G13" s="79"/>
      <c r="H13" s="80">
        <v>0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ht="13.5" customHeight="1" x14ac:dyDescent="0.25">
      <c r="A14" s="37">
        <v>4.0199999999999996</v>
      </c>
      <c r="B14" s="21" t="s">
        <v>12</v>
      </c>
      <c r="C14" s="23" t="s">
        <v>14</v>
      </c>
      <c r="D14" s="23" t="s">
        <v>78</v>
      </c>
      <c r="E14" s="38">
        <v>0</v>
      </c>
      <c r="F14" s="26">
        <f t="shared" si="0"/>
        <v>0.34097222222222218</v>
      </c>
      <c r="H14" s="39">
        <v>0</v>
      </c>
    </row>
    <row r="15" spans="1:254" x14ac:dyDescent="0.25">
      <c r="A15" s="40">
        <v>4.03</v>
      </c>
      <c r="B15" s="41" t="s">
        <v>9</v>
      </c>
      <c r="C15" s="42" t="s">
        <v>39</v>
      </c>
      <c r="D15" s="42" t="s">
        <v>8</v>
      </c>
      <c r="E15" s="43">
        <v>2</v>
      </c>
      <c r="F15" s="12">
        <f t="shared" si="0"/>
        <v>0.34097222222222218</v>
      </c>
      <c r="G15" s="44"/>
      <c r="H15" s="13">
        <v>1.3888888888888887E-3</v>
      </c>
    </row>
    <row r="16" spans="1:254" ht="21" x14ac:dyDescent="0.25">
      <c r="A16" s="40">
        <v>4.04</v>
      </c>
      <c r="B16" s="41" t="s">
        <v>16</v>
      </c>
      <c r="C16" s="42" t="s">
        <v>46</v>
      </c>
      <c r="D16" s="42" t="s">
        <v>47</v>
      </c>
      <c r="E16" s="43">
        <v>10</v>
      </c>
      <c r="F16" s="12">
        <f t="shared" si="0"/>
        <v>0.34236111111111106</v>
      </c>
      <c r="G16" s="44"/>
      <c r="H16" s="13"/>
    </row>
    <row r="17" spans="1:254" x14ac:dyDescent="0.25">
      <c r="A17" s="34"/>
      <c r="B17" s="2"/>
      <c r="C17" s="29"/>
      <c r="D17" s="29"/>
      <c r="E17" s="11">
        <v>0</v>
      </c>
      <c r="F17" s="12">
        <f t="shared" si="0"/>
        <v>0.34930555555555548</v>
      </c>
      <c r="H17" s="13">
        <v>0</v>
      </c>
      <c r="J17" s="83"/>
    </row>
    <row r="18" spans="1:254" x14ac:dyDescent="0.25">
      <c r="A18" s="34"/>
      <c r="B18" s="2"/>
      <c r="C18" s="29" t="s">
        <v>15</v>
      </c>
      <c r="D18" s="29"/>
      <c r="E18" s="11">
        <v>0</v>
      </c>
      <c r="F18" s="12">
        <f t="shared" si="0"/>
        <v>0.34930555555555548</v>
      </c>
      <c r="H18" s="13">
        <v>0</v>
      </c>
    </row>
    <row r="19" spans="1:254" x14ac:dyDescent="0.25">
      <c r="A19" s="85">
        <f>5</f>
        <v>5</v>
      </c>
      <c r="B19" s="2"/>
      <c r="C19" s="29" t="s">
        <v>53</v>
      </c>
      <c r="D19" s="29" t="s">
        <v>8</v>
      </c>
      <c r="E19" s="11"/>
      <c r="F19" s="12"/>
      <c r="H19" s="13"/>
    </row>
    <row r="20" spans="1:254" x14ac:dyDescent="0.25">
      <c r="A20" s="37">
        <f t="shared" ref="A20:A60" si="2">A19+0.01</f>
        <v>5.01</v>
      </c>
      <c r="B20" s="21" t="s">
        <v>12</v>
      </c>
      <c r="C20" s="91" t="s">
        <v>17</v>
      </c>
      <c r="D20" s="97" t="s">
        <v>8</v>
      </c>
      <c r="E20" s="38">
        <v>0</v>
      </c>
      <c r="F20" s="26">
        <f>F18+TIME(0,E18,0)</f>
        <v>0.34930555555555548</v>
      </c>
      <c r="H20" s="39">
        <v>0</v>
      </c>
    </row>
    <row r="21" spans="1:254" x14ac:dyDescent="0.25">
      <c r="A21" s="37">
        <f t="shared" si="2"/>
        <v>5.0199999999999996</v>
      </c>
      <c r="B21" s="21" t="s">
        <v>12</v>
      </c>
      <c r="C21" s="91" t="s">
        <v>18</v>
      </c>
      <c r="D21" s="97" t="s">
        <v>8</v>
      </c>
      <c r="E21" s="38">
        <v>0</v>
      </c>
      <c r="F21" s="26">
        <f t="shared" si="0"/>
        <v>0.34930555555555548</v>
      </c>
      <c r="H21" s="39">
        <v>0</v>
      </c>
    </row>
    <row r="22" spans="1:254" x14ac:dyDescent="0.25">
      <c r="A22" s="37">
        <f t="shared" si="2"/>
        <v>5.0299999999999994</v>
      </c>
      <c r="B22" s="21" t="s">
        <v>12</v>
      </c>
      <c r="C22" s="91" t="s">
        <v>19</v>
      </c>
      <c r="D22" s="97" t="s">
        <v>8</v>
      </c>
      <c r="E22" s="38">
        <v>0</v>
      </c>
      <c r="F22" s="26">
        <f t="shared" si="0"/>
        <v>0.34930555555555548</v>
      </c>
      <c r="H22" s="39">
        <v>0</v>
      </c>
    </row>
    <row r="23" spans="1:254" s="45" customFormat="1" x14ac:dyDescent="0.25">
      <c r="A23" s="37">
        <f t="shared" si="2"/>
        <v>5.0399999999999991</v>
      </c>
      <c r="B23" s="21" t="s">
        <v>12</v>
      </c>
      <c r="C23" s="91" t="s">
        <v>20</v>
      </c>
      <c r="D23" s="97" t="s">
        <v>8</v>
      </c>
      <c r="E23" s="38">
        <v>0</v>
      </c>
      <c r="F23" s="26">
        <f t="shared" si="0"/>
        <v>0.34930555555555548</v>
      </c>
      <c r="G23" s="44"/>
      <c r="H23" s="39">
        <v>0</v>
      </c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</row>
    <row r="24" spans="1:254" x14ac:dyDescent="0.25">
      <c r="A24" s="37">
        <f t="shared" si="2"/>
        <v>5.0499999999999989</v>
      </c>
      <c r="B24" s="21" t="s">
        <v>12</v>
      </c>
      <c r="C24" s="91" t="s">
        <v>21</v>
      </c>
      <c r="D24" s="97" t="s">
        <v>8</v>
      </c>
      <c r="E24" s="38">
        <v>0</v>
      </c>
      <c r="F24" s="26">
        <f t="shared" si="0"/>
        <v>0.34930555555555548</v>
      </c>
      <c r="H24" s="39">
        <v>0</v>
      </c>
    </row>
    <row r="25" spans="1:254" x14ac:dyDescent="0.25">
      <c r="A25" s="86">
        <f t="shared" si="2"/>
        <v>5.0599999999999987</v>
      </c>
      <c r="B25" s="21" t="s">
        <v>12</v>
      </c>
      <c r="C25" s="91" t="s">
        <v>22</v>
      </c>
      <c r="D25" s="97" t="s">
        <v>8</v>
      </c>
      <c r="E25" s="38">
        <v>0</v>
      </c>
      <c r="F25" s="26">
        <f t="shared" si="0"/>
        <v>0.34930555555555548</v>
      </c>
      <c r="H25" s="39">
        <v>0</v>
      </c>
    </row>
    <row r="26" spans="1:254" x14ac:dyDescent="0.25">
      <c r="A26" s="101">
        <f>A25+0.001</f>
        <v>5.0609999999999991</v>
      </c>
      <c r="B26" s="21" t="s">
        <v>75</v>
      </c>
      <c r="C26" s="104" t="s">
        <v>76</v>
      </c>
      <c r="D26" s="97" t="s">
        <v>8</v>
      </c>
      <c r="E26" s="38">
        <v>0</v>
      </c>
      <c r="F26" s="26">
        <f t="shared" si="0"/>
        <v>0.34930555555555548</v>
      </c>
      <c r="H26" s="39"/>
    </row>
    <row r="27" spans="1:254" x14ac:dyDescent="0.25">
      <c r="A27" s="34">
        <f>A25+0.01</f>
        <v>5.0699999999999985</v>
      </c>
      <c r="B27" s="2" t="s">
        <v>16</v>
      </c>
      <c r="C27" s="92" t="s">
        <v>23</v>
      </c>
      <c r="D27" s="98" t="s">
        <v>8</v>
      </c>
      <c r="E27" s="35">
        <v>5</v>
      </c>
      <c r="F27" s="12">
        <f t="shared" si="0"/>
        <v>0.34930555555555548</v>
      </c>
      <c r="H27" s="36">
        <v>3.4722222222222225E-3</v>
      </c>
    </row>
    <row r="28" spans="1:254" ht="21.75" customHeight="1" x14ac:dyDescent="0.25">
      <c r="A28" s="34">
        <f t="shared" si="2"/>
        <v>5.0799999999999983</v>
      </c>
      <c r="B28" s="2" t="s">
        <v>16</v>
      </c>
      <c r="C28" s="92" t="s">
        <v>24</v>
      </c>
      <c r="D28" s="98" t="s">
        <v>8</v>
      </c>
      <c r="E28" s="35">
        <v>5</v>
      </c>
      <c r="F28" s="12">
        <f t="shared" si="0"/>
        <v>0.35277777777777769</v>
      </c>
      <c r="H28" s="36">
        <v>3.4722222222222225E-3</v>
      </c>
    </row>
    <row r="29" spans="1:254" x14ac:dyDescent="0.25">
      <c r="A29" s="34">
        <f t="shared" si="2"/>
        <v>5.0899999999999981</v>
      </c>
      <c r="B29" s="2" t="s">
        <v>16</v>
      </c>
      <c r="C29" s="106" t="s">
        <v>80</v>
      </c>
      <c r="D29" s="98" t="s">
        <v>8</v>
      </c>
      <c r="E29" s="35">
        <v>5</v>
      </c>
      <c r="F29" s="12">
        <f t="shared" si="0"/>
        <v>0.3562499999999999</v>
      </c>
      <c r="H29" s="36"/>
    </row>
    <row r="30" spans="1:254" x14ac:dyDescent="0.25">
      <c r="A30" s="34">
        <v>5.0999999999999996</v>
      </c>
      <c r="B30" s="87"/>
      <c r="C30" s="88" t="s">
        <v>54</v>
      </c>
      <c r="D30" s="29"/>
      <c r="E30" s="35"/>
      <c r="F30" s="12">
        <f t="shared" si="0"/>
        <v>0.35972222222222211</v>
      </c>
      <c r="H30" s="36"/>
    </row>
    <row r="31" spans="1:254" x14ac:dyDescent="0.25">
      <c r="A31" s="34">
        <f t="shared" si="2"/>
        <v>5.1099999999999994</v>
      </c>
      <c r="B31" s="75" t="s">
        <v>26</v>
      </c>
      <c r="C31" s="93" t="s">
        <v>27</v>
      </c>
      <c r="D31" s="98" t="s">
        <v>25</v>
      </c>
      <c r="E31" s="35">
        <v>5</v>
      </c>
      <c r="F31" s="12">
        <f t="shared" si="0"/>
        <v>0.35972222222222211</v>
      </c>
      <c r="H31" s="36">
        <v>3.4722222222222225E-3</v>
      </c>
    </row>
    <row r="32" spans="1:254" ht="15" customHeight="1" x14ac:dyDescent="0.25">
      <c r="A32" s="34">
        <f t="shared" si="2"/>
        <v>5.1199999999999992</v>
      </c>
      <c r="B32" s="2" t="s">
        <v>16</v>
      </c>
      <c r="C32" s="94" t="s">
        <v>45</v>
      </c>
      <c r="D32" s="98" t="s">
        <v>40</v>
      </c>
      <c r="E32" s="35">
        <v>10</v>
      </c>
      <c r="F32" s="12">
        <f t="shared" si="0"/>
        <v>0.36319444444444432</v>
      </c>
      <c r="H32" s="36">
        <v>6.9444444444444441E-3</v>
      </c>
    </row>
    <row r="33" spans="1:10" x14ac:dyDescent="0.25">
      <c r="A33" s="34">
        <f t="shared" si="2"/>
        <v>5.129999999999999</v>
      </c>
      <c r="B33" s="75" t="s">
        <v>16</v>
      </c>
      <c r="C33" s="93" t="s">
        <v>41</v>
      </c>
      <c r="D33" s="98" t="s">
        <v>29</v>
      </c>
      <c r="E33" s="89">
        <v>15</v>
      </c>
      <c r="F33" s="12">
        <f t="shared" si="0"/>
        <v>0.37013888888888874</v>
      </c>
      <c r="H33" s="36">
        <v>3.4722222222222225E-3</v>
      </c>
      <c r="J33" s="82"/>
    </row>
    <row r="34" spans="1:10" x14ac:dyDescent="0.25">
      <c r="A34" s="107">
        <f t="shared" si="2"/>
        <v>5.1399999999999988</v>
      </c>
      <c r="B34" s="90" t="s">
        <v>16</v>
      </c>
      <c r="C34" s="95" t="s">
        <v>30</v>
      </c>
      <c r="D34" s="102" t="s">
        <v>31</v>
      </c>
      <c r="E34" s="108">
        <v>5</v>
      </c>
      <c r="F34" s="109">
        <f t="shared" si="0"/>
        <v>0.38055555555555542</v>
      </c>
      <c r="H34" s="36">
        <v>3.4722222222222225E-3</v>
      </c>
    </row>
    <row r="35" spans="1:10" x14ac:dyDescent="0.25">
      <c r="A35" s="110">
        <f t="shared" si="2"/>
        <v>5.1499999999999986</v>
      </c>
      <c r="B35" s="75" t="s">
        <v>16</v>
      </c>
      <c r="C35" s="99" t="s">
        <v>74</v>
      </c>
      <c r="D35" s="103" t="s">
        <v>8</v>
      </c>
      <c r="E35" s="111">
        <v>10</v>
      </c>
      <c r="F35" s="112">
        <f t="shared" si="0"/>
        <v>0.38402777777777763</v>
      </c>
      <c r="H35" s="36"/>
    </row>
    <row r="36" spans="1:10" x14ac:dyDescent="0.25">
      <c r="A36" s="110">
        <f t="shared" si="2"/>
        <v>5.1599999999999984</v>
      </c>
      <c r="B36" s="75" t="s">
        <v>16</v>
      </c>
      <c r="C36" s="99" t="s">
        <v>58</v>
      </c>
      <c r="D36" s="103" t="s">
        <v>25</v>
      </c>
      <c r="E36" s="111">
        <v>5</v>
      </c>
      <c r="F36" s="112">
        <f t="shared" si="0"/>
        <v>0.39097222222222205</v>
      </c>
      <c r="H36" s="36"/>
    </row>
    <row r="37" spans="1:10" ht="22.5" x14ac:dyDescent="0.25">
      <c r="A37" s="110">
        <f t="shared" si="2"/>
        <v>5.1699999999999982</v>
      </c>
      <c r="B37" s="75" t="s">
        <v>9</v>
      </c>
      <c r="C37" s="99" t="s">
        <v>73</v>
      </c>
      <c r="D37" s="103" t="s">
        <v>25</v>
      </c>
      <c r="E37" s="111">
        <v>5</v>
      </c>
      <c r="F37" s="112">
        <f t="shared" si="0"/>
        <v>0.39444444444444426</v>
      </c>
      <c r="H37" s="36"/>
    </row>
    <row r="38" spans="1:10" ht="15" customHeight="1" x14ac:dyDescent="0.25">
      <c r="A38" s="110">
        <v>5.2</v>
      </c>
      <c r="B38" s="75"/>
      <c r="C38" s="113" t="s">
        <v>55</v>
      </c>
      <c r="D38" s="113"/>
      <c r="E38" s="111"/>
      <c r="F38" s="112">
        <f t="shared" si="0"/>
        <v>0.39791666666666647</v>
      </c>
      <c r="H38" s="36"/>
    </row>
    <row r="39" spans="1:10" x14ac:dyDescent="0.25">
      <c r="A39" s="110">
        <f t="shared" si="2"/>
        <v>5.21</v>
      </c>
      <c r="B39" s="75" t="s">
        <v>9</v>
      </c>
      <c r="C39" s="99" t="s">
        <v>48</v>
      </c>
      <c r="D39" s="103" t="s">
        <v>28</v>
      </c>
      <c r="E39" s="111">
        <v>5</v>
      </c>
      <c r="F39" s="112">
        <f t="shared" si="0"/>
        <v>0.39791666666666647</v>
      </c>
      <c r="H39" s="36">
        <v>3.4722222222222225E-3</v>
      </c>
      <c r="J39" s="82"/>
    </row>
    <row r="40" spans="1:10" x14ac:dyDescent="0.25">
      <c r="A40" s="110">
        <f t="shared" si="2"/>
        <v>5.22</v>
      </c>
      <c r="B40" s="76" t="s">
        <v>16</v>
      </c>
      <c r="C40" s="100" t="s">
        <v>52</v>
      </c>
      <c r="D40" s="103" t="s">
        <v>8</v>
      </c>
      <c r="E40" s="114">
        <v>5</v>
      </c>
      <c r="F40" s="112">
        <f t="shared" si="0"/>
        <v>0.40138888888888868</v>
      </c>
      <c r="H40" s="36">
        <v>3.4722222222222225E-3</v>
      </c>
    </row>
    <row r="41" spans="1:10" x14ac:dyDescent="0.25">
      <c r="A41" s="110">
        <f t="shared" si="2"/>
        <v>5.2299999999999995</v>
      </c>
      <c r="B41" s="76"/>
      <c r="C41" s="100" t="s">
        <v>72</v>
      </c>
      <c r="D41" s="103" t="s">
        <v>8</v>
      </c>
      <c r="E41" s="114">
        <v>5</v>
      </c>
      <c r="F41" s="112">
        <f t="shared" si="0"/>
        <v>0.40486111111111089</v>
      </c>
      <c r="H41" s="36"/>
    </row>
    <row r="42" spans="1:10" ht="15" customHeight="1" x14ac:dyDescent="0.25">
      <c r="A42" s="110">
        <v>5.3</v>
      </c>
      <c r="B42" s="75"/>
      <c r="C42" s="113" t="s">
        <v>56</v>
      </c>
      <c r="D42" s="113"/>
      <c r="E42" s="111"/>
      <c r="F42" s="112">
        <f t="shared" si="0"/>
        <v>0.4083333333333331</v>
      </c>
      <c r="H42" s="36"/>
    </row>
    <row r="43" spans="1:10" x14ac:dyDescent="0.25">
      <c r="A43" s="110">
        <f t="shared" si="2"/>
        <v>5.31</v>
      </c>
      <c r="B43" s="76" t="s">
        <v>16</v>
      </c>
      <c r="C43" s="99" t="s">
        <v>50</v>
      </c>
      <c r="D43" s="103" t="s">
        <v>51</v>
      </c>
      <c r="E43" s="114">
        <v>10</v>
      </c>
      <c r="F43" s="112">
        <f t="shared" si="0"/>
        <v>0.4083333333333331</v>
      </c>
      <c r="H43" s="36"/>
    </row>
    <row r="44" spans="1:10" x14ac:dyDescent="0.25">
      <c r="A44" s="110">
        <f t="shared" si="2"/>
        <v>5.3199999999999994</v>
      </c>
      <c r="B44" s="75" t="s">
        <v>16</v>
      </c>
      <c r="C44" s="99" t="s">
        <v>49</v>
      </c>
      <c r="D44" s="103" t="s">
        <v>8</v>
      </c>
      <c r="E44" s="111">
        <v>5</v>
      </c>
      <c r="F44" s="112">
        <f t="shared" si="0"/>
        <v>0.41527777777777752</v>
      </c>
      <c r="H44" s="36">
        <v>3.4722222222222225E-3</v>
      </c>
      <c r="J44" s="82"/>
    </row>
    <row r="45" spans="1:10" x14ac:dyDescent="0.25">
      <c r="A45" s="115">
        <f t="shared" si="2"/>
        <v>5.3299999999999992</v>
      </c>
      <c r="B45" s="116" t="s">
        <v>63</v>
      </c>
      <c r="C45" s="117" t="s">
        <v>61</v>
      </c>
      <c r="D45" s="118" t="s">
        <v>62</v>
      </c>
      <c r="E45" s="119">
        <v>0</v>
      </c>
      <c r="F45" s="120">
        <f t="shared" si="0"/>
        <v>0.41874999999999973</v>
      </c>
      <c r="H45" s="36"/>
      <c r="J45" s="82"/>
    </row>
    <row r="46" spans="1:10" ht="22.5" x14ac:dyDescent="0.25">
      <c r="A46" s="115"/>
      <c r="B46" s="116"/>
      <c r="C46" s="121" t="s">
        <v>64</v>
      </c>
      <c r="D46" s="118"/>
      <c r="E46" s="119"/>
      <c r="F46" s="120"/>
      <c r="H46" s="36"/>
      <c r="J46" s="82"/>
    </row>
    <row r="47" spans="1:10" ht="15" customHeight="1" x14ac:dyDescent="0.25">
      <c r="A47" s="110">
        <v>5.4</v>
      </c>
      <c r="B47" s="75"/>
      <c r="C47" s="113" t="s">
        <v>57</v>
      </c>
      <c r="D47" s="113"/>
      <c r="E47" s="111">
        <v>0</v>
      </c>
      <c r="F47" s="112">
        <f>F45+E45</f>
        <v>0.41874999999999973</v>
      </c>
      <c r="H47" s="36"/>
    </row>
    <row r="48" spans="1:10" x14ac:dyDescent="0.25">
      <c r="A48" s="115">
        <f t="shared" si="2"/>
        <v>5.41</v>
      </c>
      <c r="B48" s="116" t="s">
        <v>12</v>
      </c>
      <c r="C48" s="117" t="s">
        <v>32</v>
      </c>
      <c r="D48" s="118" t="s">
        <v>59</v>
      </c>
      <c r="E48" s="119">
        <v>0</v>
      </c>
      <c r="F48" s="120">
        <f>F47+TIME(0,E47,0)</f>
        <v>0.41874999999999973</v>
      </c>
      <c r="H48" s="36">
        <v>2.0833333333333333E-3</v>
      </c>
    </row>
    <row r="49" spans="1:10" ht="22.5" x14ac:dyDescent="0.25">
      <c r="A49" s="115"/>
      <c r="B49" s="116"/>
      <c r="C49" s="121" t="s">
        <v>65</v>
      </c>
      <c r="D49" s="118"/>
      <c r="E49" s="119"/>
      <c r="F49" s="120"/>
      <c r="H49" s="36"/>
    </row>
    <row r="50" spans="1:10" x14ac:dyDescent="0.25">
      <c r="A50" s="122">
        <f>A48+0.01</f>
        <v>5.42</v>
      </c>
      <c r="B50" s="123" t="s">
        <v>12</v>
      </c>
      <c r="C50" s="124" t="s">
        <v>60</v>
      </c>
      <c r="D50" s="125" t="s">
        <v>59</v>
      </c>
      <c r="E50" s="126">
        <v>0</v>
      </c>
      <c r="F50" s="127">
        <f>F48+TIME(0,E48,0)</f>
        <v>0.41874999999999973</v>
      </c>
      <c r="G50" s="96"/>
      <c r="H50" s="36"/>
    </row>
    <row r="51" spans="1:10" ht="22.5" x14ac:dyDescent="0.25">
      <c r="A51" s="128"/>
      <c r="B51" s="128"/>
      <c r="C51" s="129" t="s">
        <v>66</v>
      </c>
      <c r="D51" s="130"/>
      <c r="E51" s="131"/>
      <c r="F51" s="128">
        <f t="shared" ref="F51:F55" si="3">F50+TIME(0,E50,0)</f>
        <v>0.41874999999999973</v>
      </c>
      <c r="G51" s="96"/>
      <c r="H51" s="36"/>
    </row>
    <row r="52" spans="1:10" x14ac:dyDescent="0.25">
      <c r="A52" s="122">
        <f>A50+0.01</f>
        <v>5.43</v>
      </c>
      <c r="B52" s="123" t="s">
        <v>12</v>
      </c>
      <c r="C52" s="124" t="s">
        <v>67</v>
      </c>
      <c r="D52" s="125" t="s">
        <v>59</v>
      </c>
      <c r="E52" s="126">
        <v>0</v>
      </c>
      <c r="F52" s="127">
        <f>F50+TIME(0,E50,0)</f>
        <v>0.41874999999999973</v>
      </c>
      <c r="G52" s="96"/>
      <c r="H52" s="36"/>
    </row>
    <row r="53" spans="1:10" ht="22.5" x14ac:dyDescent="0.25">
      <c r="A53" s="128"/>
      <c r="B53" s="128"/>
      <c r="C53" s="129" t="s">
        <v>69</v>
      </c>
      <c r="D53" s="130"/>
      <c r="E53" s="131"/>
      <c r="F53" s="128">
        <f t="shared" si="3"/>
        <v>0.41874999999999973</v>
      </c>
      <c r="G53" s="96"/>
      <c r="H53" s="36"/>
    </row>
    <row r="54" spans="1:10" x14ac:dyDescent="0.25">
      <c r="A54" s="122">
        <f>A52+0.01</f>
        <v>5.4399999999999995</v>
      </c>
      <c r="B54" s="123" t="s">
        <v>12</v>
      </c>
      <c r="C54" s="132" t="s">
        <v>70</v>
      </c>
      <c r="D54" s="125" t="s">
        <v>59</v>
      </c>
      <c r="E54" s="126">
        <v>0</v>
      </c>
      <c r="F54" s="127">
        <f>F52+TIME(0,E52,0)</f>
        <v>0.41874999999999973</v>
      </c>
      <c r="G54" s="96"/>
      <c r="H54" s="36"/>
    </row>
    <row r="55" spans="1:10" ht="22.5" x14ac:dyDescent="0.25">
      <c r="A55" s="128"/>
      <c r="B55" s="128"/>
      <c r="C55" s="129" t="s">
        <v>71</v>
      </c>
      <c r="D55" s="130"/>
      <c r="E55" s="131"/>
      <c r="F55" s="128">
        <f t="shared" si="3"/>
        <v>0.41874999999999973</v>
      </c>
      <c r="G55" s="96"/>
      <c r="H55" s="36"/>
    </row>
    <row r="56" spans="1:10" x14ac:dyDescent="0.25">
      <c r="A56" s="110">
        <f>A54+0.01</f>
        <v>5.4499999999999993</v>
      </c>
      <c r="B56" s="133" t="s">
        <v>16</v>
      </c>
      <c r="C56" s="134" t="s">
        <v>68</v>
      </c>
      <c r="D56" s="135" t="s">
        <v>59</v>
      </c>
      <c r="E56" s="136">
        <v>3</v>
      </c>
      <c r="F56" s="112">
        <f>F54+TIME(0,E54,0)</f>
        <v>0.41874999999999973</v>
      </c>
      <c r="G56" s="96"/>
      <c r="H56" s="36"/>
    </row>
    <row r="57" spans="1:10" x14ac:dyDescent="0.25">
      <c r="A57" s="110">
        <f>A47+0.1</f>
        <v>5.5</v>
      </c>
      <c r="B57" s="75" t="s">
        <v>16</v>
      </c>
      <c r="C57" s="113" t="s">
        <v>34</v>
      </c>
      <c r="D57" s="113" t="s">
        <v>8</v>
      </c>
      <c r="E57" s="111">
        <v>3</v>
      </c>
      <c r="F57" s="112">
        <f t="shared" si="0"/>
        <v>0.42083333333333306</v>
      </c>
      <c r="H57" s="36">
        <v>2.0833333333333333E-3</v>
      </c>
      <c r="J57" s="82"/>
    </row>
    <row r="58" spans="1:10" x14ac:dyDescent="0.25">
      <c r="A58" s="110">
        <f>A57+0.1</f>
        <v>5.6</v>
      </c>
      <c r="B58" s="75" t="s">
        <v>16</v>
      </c>
      <c r="C58" s="113" t="s">
        <v>35</v>
      </c>
      <c r="D58" s="113" t="s">
        <v>33</v>
      </c>
      <c r="E58" s="111">
        <v>15</v>
      </c>
      <c r="F58" s="112">
        <f t="shared" si="0"/>
        <v>0.42291666666666639</v>
      </c>
      <c r="H58" s="36">
        <v>1.0416666666666666E-2</v>
      </c>
    </row>
    <row r="59" spans="1:10" x14ac:dyDescent="0.25">
      <c r="A59" s="84">
        <f t="shared" si="2"/>
        <v>5.6099999999999994</v>
      </c>
      <c r="B59" s="75"/>
      <c r="C59" s="113"/>
      <c r="D59" s="113"/>
      <c r="E59" s="137"/>
      <c r="F59" s="112">
        <f t="shared" si="0"/>
        <v>0.43333333333333307</v>
      </c>
      <c r="H59" s="13"/>
    </row>
    <row r="60" spans="1:10" x14ac:dyDescent="0.25">
      <c r="A60" s="105">
        <f t="shared" si="2"/>
        <v>5.6199999999999992</v>
      </c>
      <c r="B60" s="77" t="s">
        <v>26</v>
      </c>
      <c r="C60" s="78" t="s">
        <v>36</v>
      </c>
      <c r="D60" s="78" t="s">
        <v>8</v>
      </c>
      <c r="E60" s="138"/>
      <c r="F60" s="139" t="s">
        <v>42</v>
      </c>
      <c r="H60" s="47"/>
    </row>
    <row r="61" spans="1:10" x14ac:dyDescent="0.25">
      <c r="A61" s="48"/>
      <c r="B61" s="49"/>
      <c r="C61" s="46"/>
      <c r="D61" s="46"/>
      <c r="E61" s="50"/>
      <c r="F61" s="51"/>
      <c r="H61" s="52"/>
    </row>
    <row r="62" spans="1:10" x14ac:dyDescent="0.25">
      <c r="A62" s="53" t="s">
        <v>3</v>
      </c>
      <c r="B62" s="49" t="s">
        <v>3</v>
      </c>
      <c r="C62" s="46" t="s">
        <v>37</v>
      </c>
      <c r="D62" s="46"/>
      <c r="E62" s="50" t="s">
        <v>3</v>
      </c>
      <c r="F62" s="51" t="s">
        <v>3</v>
      </c>
      <c r="H62" s="54" t="s">
        <v>3</v>
      </c>
    </row>
    <row r="63" spans="1:10" x14ac:dyDescent="0.25">
      <c r="A63" s="49"/>
      <c r="B63" s="55"/>
      <c r="C63" s="46" t="s">
        <v>38</v>
      </c>
      <c r="D63" s="56"/>
      <c r="E63" s="57"/>
      <c r="F63" s="58"/>
      <c r="H63" s="59"/>
    </row>
    <row r="64" spans="1:10" x14ac:dyDescent="0.25">
      <c r="A64" s="49"/>
      <c r="B64" s="60"/>
      <c r="C64" s="61"/>
      <c r="D64" s="62"/>
      <c r="E64" s="63"/>
      <c r="F64" s="64"/>
      <c r="H64" s="65"/>
    </row>
    <row r="65" spans="1:4" x14ac:dyDescent="0.25">
      <c r="A65" s="66"/>
      <c r="B65" s="67"/>
      <c r="C65" s="68"/>
    </row>
    <row r="66" spans="1:4" x14ac:dyDescent="0.25">
      <c r="A66" s="66"/>
      <c r="B66" s="67"/>
      <c r="C66" s="73"/>
      <c r="D66" s="73"/>
    </row>
    <row r="67" spans="1:4" x14ac:dyDescent="0.25">
      <c r="A67" s="66"/>
      <c r="B67" s="67"/>
      <c r="C67" s="74"/>
      <c r="D67" s="73"/>
    </row>
    <row r="68" spans="1:4" x14ac:dyDescent="0.25">
      <c r="D68" s="73"/>
    </row>
  </sheetData>
  <mergeCells count="15">
    <mergeCell ref="D50:D51"/>
    <mergeCell ref="D52:D53"/>
    <mergeCell ref="D54:D55"/>
    <mergeCell ref="A50:A51"/>
    <mergeCell ref="A52:A53"/>
    <mergeCell ref="A54:A55"/>
    <mergeCell ref="B50:B51"/>
    <mergeCell ref="B52:B53"/>
    <mergeCell ref="B54:B55"/>
    <mergeCell ref="E50:E51"/>
    <mergeCell ref="E52:E53"/>
    <mergeCell ref="E54:E55"/>
    <mergeCell ref="F50:F51"/>
    <mergeCell ref="F52:F53"/>
    <mergeCell ref="F54:F55"/>
  </mergeCells>
  <hyperlinks>
    <hyperlink ref="C46" r:id="rId1" display="https://mentor.ieee.org/802.18/dcn/13/18-13-0117-06-0000-802-24-draft-for-itu-r-q236.docx "/>
    <hyperlink ref="C49" r:id="rId2" display="https://mentor.ieee.org/802-ec/dcn/14/ec-14-0015-00-00SA-802-publication-report-2014.pdf  "/>
    <hyperlink ref="C51" r:id="rId3"/>
    <hyperlink ref="C53" r:id="rId4"/>
    <hyperlink ref="C55" r:id="rId5"/>
  </hyperlinks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2014-03-17T00:04:28Z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